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_\Desktop\"/>
    </mc:Choice>
  </mc:AlternateContent>
  <xr:revisionPtr revIDLastSave="0" documentId="8_{240B6DB0-9E33-5144-8DDD-B26EE1D958D9}" xr6:coauthVersionLast="47" xr6:coauthVersionMax="47" xr10:uidLastSave="{00000000-0000-0000-0000-000000000000}"/>
  <bookViews>
    <workbookView xWindow="0" yWindow="0" windowWidth="28800" windowHeight="12180" activeTab="3" xr2:uid="{00000000-000D-0000-FFFF-FFFF00000000}"/>
  </bookViews>
  <sheets>
    <sheet name="BG" sheetId="1" r:id="rId1"/>
    <sheet name="BF" sheetId="2" r:id="rId2"/>
    <sheet name="MG" sheetId="3" r:id="rId3"/>
    <sheet name="MF" sheetId="4" r:id="rId4"/>
    <sheet name="LG" sheetId="5" r:id="rId5"/>
    <sheet name="LF" sheetId="6" r:id="rId6"/>
  </sheets>
  <definedNames>
    <definedName name="_xlnm._FilterDatabase" localSheetId="0" hidden="1">BG!$B$1:$Q$1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6" l="1"/>
  <c r="L2" i="6"/>
  <c r="L3" i="6"/>
  <c r="L5" i="6"/>
  <c r="L6" i="6"/>
  <c r="L7" i="6"/>
  <c r="L8" i="6"/>
  <c r="L9" i="6"/>
  <c r="L10" i="6"/>
  <c r="L11" i="6"/>
  <c r="M4" i="6"/>
  <c r="M5" i="6"/>
  <c r="N4" i="6"/>
  <c r="O4" i="6"/>
  <c r="M2" i="6"/>
  <c r="M3" i="6"/>
  <c r="N2" i="6"/>
  <c r="O2" i="6"/>
  <c r="M6" i="6"/>
  <c r="M7" i="6"/>
  <c r="N6" i="6"/>
  <c r="O6" i="6"/>
  <c r="M8" i="6"/>
  <c r="M9" i="6"/>
  <c r="N8" i="6"/>
  <c r="O8" i="6"/>
  <c r="M10" i="6"/>
  <c r="M11" i="6"/>
  <c r="N10" i="6"/>
  <c r="O10" i="6"/>
  <c r="P4" i="6"/>
  <c r="P6" i="6"/>
  <c r="P8" i="6"/>
  <c r="P10" i="6"/>
  <c r="P2" i="6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" i="5"/>
  <c r="L21" i="5"/>
  <c r="L22" i="5"/>
  <c r="L23" i="5"/>
  <c r="L24" i="5"/>
  <c r="L25" i="5"/>
  <c r="L26" i="5"/>
  <c r="L27" i="5"/>
  <c r="M20" i="5"/>
  <c r="M24" i="5"/>
  <c r="L4" i="4"/>
  <c r="L2" i="4"/>
  <c r="L3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M4" i="4"/>
  <c r="M5" i="4"/>
  <c r="N4" i="4"/>
  <c r="O4" i="4"/>
  <c r="M6" i="4"/>
  <c r="M7" i="4"/>
  <c r="N6" i="4"/>
  <c r="O6" i="4"/>
  <c r="M8" i="4"/>
  <c r="M9" i="4"/>
  <c r="N8" i="4"/>
  <c r="O8" i="4"/>
  <c r="M10" i="4"/>
  <c r="M11" i="4"/>
  <c r="N10" i="4"/>
  <c r="O10" i="4"/>
  <c r="M2" i="4"/>
  <c r="M3" i="4"/>
  <c r="N2" i="4"/>
  <c r="O2" i="4"/>
  <c r="M12" i="4"/>
  <c r="M13" i="4"/>
  <c r="N12" i="4"/>
  <c r="O12" i="4"/>
  <c r="M14" i="4"/>
  <c r="M15" i="4"/>
  <c r="N14" i="4"/>
  <c r="O14" i="4"/>
  <c r="M16" i="4"/>
  <c r="M17" i="4"/>
  <c r="N16" i="4"/>
  <c r="O16" i="4"/>
  <c r="M18" i="4"/>
  <c r="M19" i="4"/>
  <c r="N18" i="4"/>
  <c r="O18" i="4"/>
  <c r="M20" i="4"/>
  <c r="M21" i="4"/>
  <c r="N20" i="4"/>
  <c r="O20" i="4"/>
  <c r="M22" i="4"/>
  <c r="M23" i="4"/>
  <c r="N22" i="4"/>
  <c r="O22" i="4"/>
  <c r="M24" i="4"/>
  <c r="M25" i="4"/>
  <c r="N24" i="4"/>
  <c r="O24" i="4"/>
  <c r="M26" i="4"/>
  <c r="M27" i="4"/>
  <c r="N26" i="4"/>
  <c r="O26" i="4"/>
  <c r="M28" i="4"/>
  <c r="M29" i="4"/>
  <c r="N28" i="4"/>
  <c r="O28" i="4"/>
  <c r="M30" i="4"/>
  <c r="M31" i="4"/>
  <c r="N30" i="4"/>
  <c r="O30" i="4"/>
  <c r="M32" i="4"/>
  <c r="M33" i="4"/>
  <c r="N32" i="4"/>
  <c r="O32" i="4"/>
  <c r="M34" i="4"/>
  <c r="M35" i="4"/>
  <c r="N34" i="4"/>
  <c r="O34" i="4"/>
  <c r="M36" i="4"/>
  <c r="M37" i="4"/>
  <c r="N36" i="4"/>
  <c r="O36" i="4"/>
  <c r="M38" i="4"/>
  <c r="M39" i="4"/>
  <c r="N38" i="4"/>
  <c r="O38" i="4"/>
  <c r="P10" i="4"/>
  <c r="Q10" i="4"/>
  <c r="P26" i="4"/>
  <c r="Q26" i="4"/>
  <c r="L4" i="3"/>
  <c r="L2" i="3"/>
  <c r="L3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M4" i="3"/>
  <c r="M5" i="3"/>
  <c r="N4" i="3"/>
  <c r="O4" i="3"/>
  <c r="M2" i="3"/>
  <c r="M3" i="3"/>
  <c r="N2" i="3"/>
  <c r="O2" i="3"/>
  <c r="M6" i="3"/>
  <c r="M7" i="3"/>
  <c r="N6" i="3"/>
  <c r="O6" i="3"/>
  <c r="M8" i="3"/>
  <c r="M9" i="3"/>
  <c r="N8" i="3"/>
  <c r="O8" i="3"/>
  <c r="M10" i="3"/>
  <c r="M11" i="3"/>
  <c r="N10" i="3"/>
  <c r="O10" i="3"/>
  <c r="M12" i="3"/>
  <c r="M13" i="3"/>
  <c r="N12" i="3"/>
  <c r="O12" i="3"/>
  <c r="M14" i="3"/>
  <c r="M15" i="3"/>
  <c r="N14" i="3"/>
  <c r="O14" i="3"/>
  <c r="M16" i="3"/>
  <c r="M17" i="3"/>
  <c r="N16" i="3"/>
  <c r="O16" i="3"/>
  <c r="M18" i="3"/>
  <c r="M19" i="3"/>
  <c r="N18" i="3"/>
  <c r="O18" i="3"/>
  <c r="M20" i="3"/>
  <c r="M21" i="3"/>
  <c r="N20" i="3"/>
  <c r="O20" i="3"/>
  <c r="M22" i="3"/>
  <c r="M23" i="3"/>
  <c r="N22" i="3"/>
  <c r="O22" i="3"/>
  <c r="M24" i="3"/>
  <c r="M25" i="3"/>
  <c r="N24" i="3"/>
  <c r="O24" i="3"/>
  <c r="M26" i="3"/>
  <c r="M27" i="3"/>
  <c r="N26" i="3"/>
  <c r="O26" i="3"/>
  <c r="M28" i="3"/>
  <c r="M29" i="3"/>
  <c r="N28" i="3"/>
  <c r="O28" i="3"/>
  <c r="M30" i="3"/>
  <c r="M31" i="3"/>
  <c r="N30" i="3"/>
  <c r="O30" i="3"/>
  <c r="M32" i="3"/>
  <c r="M33" i="3"/>
  <c r="N32" i="3"/>
  <c r="O32" i="3"/>
  <c r="M34" i="3"/>
  <c r="M35" i="3"/>
  <c r="N34" i="3"/>
  <c r="O34" i="3"/>
  <c r="M36" i="3"/>
  <c r="M37" i="3"/>
  <c r="N36" i="3"/>
  <c r="O36" i="3"/>
  <c r="M38" i="3"/>
  <c r="M39" i="3"/>
  <c r="N38" i="3"/>
  <c r="O38" i="3"/>
  <c r="M40" i="3"/>
  <c r="M41" i="3"/>
  <c r="N40" i="3"/>
  <c r="O40" i="3"/>
  <c r="M42" i="3"/>
  <c r="M43" i="3"/>
  <c r="N42" i="3"/>
  <c r="O42" i="3"/>
  <c r="M44" i="3"/>
  <c r="M45" i="3"/>
  <c r="N44" i="3"/>
  <c r="O44" i="3"/>
  <c r="M46" i="3"/>
  <c r="M47" i="3"/>
  <c r="N46" i="3"/>
  <c r="O46" i="3"/>
  <c r="M48" i="3"/>
  <c r="M49" i="3"/>
  <c r="N48" i="3"/>
  <c r="O48" i="3"/>
  <c r="M50" i="3"/>
  <c r="M51" i="3"/>
  <c r="N50" i="3"/>
  <c r="O50" i="3"/>
  <c r="M52" i="3"/>
  <c r="M53" i="3"/>
  <c r="N52" i="3"/>
  <c r="O52" i="3"/>
  <c r="M54" i="3"/>
  <c r="M55" i="3"/>
  <c r="N54" i="3"/>
  <c r="O54" i="3"/>
  <c r="M56" i="3"/>
  <c r="M57" i="3"/>
  <c r="N56" i="3"/>
  <c r="O56" i="3"/>
  <c r="M58" i="3"/>
  <c r="M59" i="3"/>
  <c r="N58" i="3"/>
  <c r="O58" i="3"/>
  <c r="M60" i="3"/>
  <c r="M61" i="3"/>
  <c r="N60" i="3"/>
  <c r="O60" i="3"/>
  <c r="M62" i="3"/>
  <c r="M63" i="3"/>
  <c r="N62" i="3"/>
  <c r="O62" i="3"/>
  <c r="M64" i="3"/>
  <c r="M65" i="3"/>
  <c r="N64" i="3"/>
  <c r="O64" i="3"/>
  <c r="M66" i="3"/>
  <c r="M67" i="3"/>
  <c r="N66" i="3"/>
  <c r="O66" i="3"/>
  <c r="M68" i="3"/>
  <c r="M69" i="3"/>
  <c r="N68" i="3"/>
  <c r="O68" i="3"/>
  <c r="M70" i="3"/>
  <c r="M71" i="3"/>
  <c r="N70" i="3"/>
  <c r="O70" i="3"/>
  <c r="M72" i="3"/>
  <c r="M73" i="3"/>
  <c r="N72" i="3"/>
  <c r="O72" i="3"/>
  <c r="M74" i="3"/>
  <c r="M75" i="3"/>
  <c r="N74" i="3"/>
  <c r="O74" i="3"/>
  <c r="M76" i="3"/>
  <c r="M77" i="3"/>
  <c r="N76" i="3"/>
  <c r="O76" i="3"/>
  <c r="M78" i="3"/>
  <c r="M79" i="3"/>
  <c r="N78" i="3"/>
  <c r="O78" i="3"/>
  <c r="M80" i="3"/>
  <c r="M81" i="3"/>
  <c r="N80" i="3"/>
  <c r="O80" i="3"/>
  <c r="M82" i="3"/>
  <c r="M83" i="3"/>
  <c r="N82" i="3"/>
  <c r="O82" i="3"/>
  <c r="M84" i="3"/>
  <c r="M85" i="3"/>
  <c r="N84" i="3"/>
  <c r="O84" i="3"/>
  <c r="M86" i="3"/>
  <c r="M87" i="3"/>
  <c r="N86" i="3"/>
  <c r="O86" i="3"/>
  <c r="M88" i="3"/>
  <c r="M89" i="3"/>
  <c r="N88" i="3"/>
  <c r="O88" i="3"/>
  <c r="M90" i="3"/>
  <c r="M91" i="3"/>
  <c r="N90" i="3"/>
  <c r="O90" i="3"/>
  <c r="M92" i="3"/>
  <c r="M93" i="3"/>
  <c r="N92" i="3"/>
  <c r="O92" i="3"/>
  <c r="M94" i="3"/>
  <c r="M95" i="3"/>
  <c r="N94" i="3"/>
  <c r="O94" i="3"/>
  <c r="M96" i="3"/>
  <c r="M97" i="3"/>
  <c r="N96" i="3"/>
  <c r="O96" i="3"/>
  <c r="M98" i="3"/>
  <c r="M99" i="3"/>
  <c r="N98" i="3"/>
  <c r="O98" i="3"/>
  <c r="M100" i="3"/>
  <c r="M101" i="3"/>
  <c r="N100" i="3"/>
  <c r="O100" i="3"/>
  <c r="P4" i="3"/>
  <c r="P6" i="3"/>
  <c r="P8" i="3"/>
  <c r="P10" i="3"/>
  <c r="P12" i="3"/>
  <c r="P14" i="3"/>
  <c r="P16" i="3"/>
  <c r="P18" i="3"/>
  <c r="P20" i="3"/>
  <c r="P22" i="3"/>
  <c r="P24" i="3"/>
  <c r="P26" i="3"/>
  <c r="P28" i="3"/>
  <c r="P30" i="3"/>
  <c r="P32" i="3"/>
  <c r="P34" i="3"/>
  <c r="P36" i="3"/>
  <c r="P38" i="3"/>
  <c r="P40" i="3"/>
  <c r="P42" i="3"/>
  <c r="P44" i="3"/>
  <c r="P46" i="3"/>
  <c r="P48" i="3"/>
  <c r="P50" i="3"/>
  <c r="P52" i="3"/>
  <c r="P54" i="3"/>
  <c r="P56" i="3"/>
  <c r="P58" i="3"/>
  <c r="P60" i="3"/>
  <c r="P62" i="3"/>
  <c r="P64" i="3"/>
  <c r="P66" i="3"/>
  <c r="P68" i="3"/>
  <c r="P70" i="3"/>
  <c r="P72" i="3"/>
  <c r="P74" i="3"/>
  <c r="P76" i="3"/>
  <c r="P78" i="3"/>
  <c r="P80" i="3"/>
  <c r="P82" i="3"/>
  <c r="P84" i="3"/>
  <c r="P86" i="3"/>
  <c r="P88" i="3"/>
  <c r="P90" i="3"/>
  <c r="P92" i="3"/>
  <c r="P94" i="3"/>
  <c r="P96" i="3"/>
  <c r="P98" i="3"/>
  <c r="P100" i="3"/>
  <c r="L4" i="2"/>
  <c r="L2" i="2"/>
  <c r="L3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M4" i="2"/>
  <c r="M5" i="2"/>
  <c r="N4" i="2"/>
  <c r="O4" i="2"/>
  <c r="M2" i="2"/>
  <c r="M3" i="2"/>
  <c r="N2" i="2"/>
  <c r="O2" i="2"/>
  <c r="M6" i="2"/>
  <c r="M7" i="2"/>
  <c r="N6" i="2"/>
  <c r="O6" i="2"/>
  <c r="M8" i="2"/>
  <c r="M9" i="2"/>
  <c r="N8" i="2"/>
  <c r="O8" i="2"/>
  <c r="M10" i="2"/>
  <c r="M11" i="2"/>
  <c r="N10" i="2"/>
  <c r="O10" i="2"/>
  <c r="M12" i="2"/>
  <c r="M13" i="2"/>
  <c r="N12" i="2"/>
  <c r="O12" i="2"/>
  <c r="M14" i="2"/>
  <c r="M15" i="2"/>
  <c r="N14" i="2"/>
  <c r="O14" i="2"/>
  <c r="M16" i="2"/>
  <c r="M17" i="2"/>
  <c r="N16" i="2"/>
  <c r="O16" i="2"/>
  <c r="M18" i="2"/>
  <c r="M19" i="2"/>
  <c r="N18" i="2"/>
  <c r="O18" i="2"/>
  <c r="M20" i="2"/>
  <c r="M21" i="2"/>
  <c r="N20" i="2"/>
  <c r="O20" i="2"/>
  <c r="M22" i="2"/>
  <c r="M23" i="2"/>
  <c r="N22" i="2"/>
  <c r="O22" i="2"/>
  <c r="M24" i="2"/>
  <c r="M25" i="2"/>
  <c r="N24" i="2"/>
  <c r="O24" i="2"/>
  <c r="M26" i="2"/>
  <c r="M27" i="2"/>
  <c r="N26" i="2"/>
  <c r="O26" i="2"/>
  <c r="M28" i="2"/>
  <c r="M29" i="2"/>
  <c r="N28" i="2"/>
  <c r="O28" i="2"/>
  <c r="M30" i="2"/>
  <c r="M31" i="2"/>
  <c r="N30" i="2"/>
  <c r="O30" i="2"/>
  <c r="M32" i="2"/>
  <c r="M33" i="2"/>
  <c r="N32" i="2"/>
  <c r="O32" i="2"/>
  <c r="P4" i="2"/>
  <c r="Q4" i="2"/>
  <c r="P6" i="2"/>
  <c r="Q6" i="2"/>
  <c r="P8" i="2"/>
  <c r="Q8" i="2"/>
  <c r="P10" i="2"/>
  <c r="Q10" i="2"/>
  <c r="P12" i="2"/>
  <c r="Q12" i="2"/>
  <c r="P14" i="2"/>
  <c r="Q14" i="2"/>
  <c r="P16" i="2"/>
  <c r="Q16" i="2"/>
  <c r="P18" i="2"/>
  <c r="Q18" i="2"/>
  <c r="P20" i="2"/>
  <c r="Q20" i="2"/>
  <c r="P22" i="2"/>
  <c r="Q22" i="2"/>
  <c r="P24" i="2"/>
  <c r="Q24" i="2"/>
  <c r="P26" i="2"/>
  <c r="Q26" i="2"/>
  <c r="P28" i="2"/>
  <c r="Q28" i="2"/>
  <c r="P30" i="2"/>
  <c r="Q30" i="2"/>
  <c r="P32" i="2"/>
  <c r="Q32" i="2"/>
  <c r="L4" i="1"/>
  <c r="L2" i="1"/>
  <c r="L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M4" i="1"/>
  <c r="M5" i="1"/>
  <c r="N4" i="1"/>
  <c r="O4" i="1"/>
  <c r="M2" i="1"/>
  <c r="M3" i="1"/>
  <c r="N2" i="1"/>
  <c r="O2" i="1"/>
  <c r="M6" i="1"/>
  <c r="M7" i="1"/>
  <c r="N6" i="1"/>
  <c r="O6" i="1"/>
  <c r="M8" i="1"/>
  <c r="M9" i="1"/>
  <c r="N8" i="1"/>
  <c r="O8" i="1"/>
  <c r="M10" i="1"/>
  <c r="M11" i="1"/>
  <c r="N10" i="1"/>
  <c r="O10" i="1"/>
  <c r="M12" i="1"/>
  <c r="M13" i="1"/>
  <c r="N12" i="1"/>
  <c r="O12" i="1"/>
  <c r="M14" i="1"/>
  <c r="M15" i="1"/>
  <c r="N14" i="1"/>
  <c r="O14" i="1"/>
  <c r="M16" i="1"/>
  <c r="M17" i="1"/>
  <c r="N16" i="1"/>
  <c r="O16" i="1"/>
  <c r="M18" i="1"/>
  <c r="M19" i="1"/>
  <c r="N18" i="1"/>
  <c r="O18" i="1"/>
  <c r="M20" i="1"/>
  <c r="M21" i="1"/>
  <c r="N20" i="1"/>
  <c r="O20" i="1"/>
  <c r="M22" i="1"/>
  <c r="M23" i="1"/>
  <c r="N22" i="1"/>
  <c r="O22" i="1"/>
  <c r="M24" i="1"/>
  <c r="M25" i="1"/>
  <c r="N24" i="1"/>
  <c r="O24" i="1"/>
  <c r="M26" i="1"/>
  <c r="M27" i="1"/>
  <c r="N26" i="1"/>
  <c r="O26" i="1"/>
  <c r="M28" i="1"/>
  <c r="M29" i="1"/>
  <c r="N28" i="1"/>
  <c r="O28" i="1"/>
  <c r="M30" i="1"/>
  <c r="M31" i="1"/>
  <c r="N30" i="1"/>
  <c r="O30" i="1"/>
  <c r="M32" i="1"/>
  <c r="M33" i="1"/>
  <c r="N32" i="1"/>
  <c r="O32" i="1"/>
  <c r="M34" i="1"/>
  <c r="M35" i="1"/>
  <c r="N34" i="1"/>
  <c r="O34" i="1"/>
  <c r="M36" i="1"/>
  <c r="M37" i="1"/>
  <c r="N36" i="1"/>
  <c r="O36" i="1"/>
  <c r="M38" i="1"/>
  <c r="M39" i="1"/>
  <c r="N38" i="1"/>
  <c r="O38" i="1"/>
  <c r="M40" i="1"/>
  <c r="M41" i="1"/>
  <c r="N40" i="1"/>
  <c r="O40" i="1"/>
  <c r="M42" i="1"/>
  <c r="M43" i="1"/>
  <c r="N42" i="1"/>
  <c r="O42" i="1"/>
  <c r="M44" i="1"/>
  <c r="M45" i="1"/>
  <c r="N44" i="1"/>
  <c r="O44" i="1"/>
  <c r="M46" i="1"/>
  <c r="M47" i="1"/>
  <c r="N46" i="1"/>
  <c r="O46" i="1"/>
  <c r="M48" i="1"/>
  <c r="M49" i="1"/>
  <c r="N48" i="1"/>
  <c r="O48" i="1"/>
  <c r="M50" i="1"/>
  <c r="M51" i="1"/>
  <c r="N50" i="1"/>
  <c r="O50" i="1"/>
  <c r="M52" i="1"/>
  <c r="M53" i="1"/>
  <c r="N52" i="1"/>
  <c r="O52" i="1"/>
  <c r="M54" i="1"/>
  <c r="M55" i="1"/>
  <c r="N54" i="1"/>
  <c r="O54" i="1"/>
  <c r="M56" i="1"/>
  <c r="M57" i="1"/>
  <c r="N56" i="1"/>
  <c r="O56" i="1"/>
  <c r="M58" i="1"/>
  <c r="M59" i="1"/>
  <c r="N58" i="1"/>
  <c r="O58" i="1"/>
  <c r="M60" i="1"/>
  <c r="M61" i="1"/>
  <c r="N60" i="1"/>
  <c r="O60" i="1"/>
  <c r="M62" i="1"/>
  <c r="M63" i="1"/>
  <c r="N62" i="1"/>
  <c r="O62" i="1"/>
  <c r="M64" i="1"/>
  <c r="M65" i="1"/>
  <c r="N64" i="1"/>
  <c r="O64" i="1"/>
  <c r="M66" i="1"/>
  <c r="M67" i="1"/>
  <c r="N66" i="1"/>
  <c r="O66" i="1"/>
  <c r="M68" i="1"/>
  <c r="M69" i="1"/>
  <c r="N68" i="1"/>
  <c r="O68" i="1"/>
  <c r="M70" i="1"/>
  <c r="M71" i="1"/>
  <c r="N70" i="1"/>
  <c r="O70" i="1"/>
  <c r="M72" i="1"/>
  <c r="M73" i="1"/>
  <c r="N72" i="1"/>
  <c r="O72" i="1"/>
  <c r="M74" i="1"/>
  <c r="M75" i="1"/>
  <c r="N74" i="1"/>
  <c r="O74" i="1"/>
  <c r="P4" i="1"/>
  <c r="Q4" i="1"/>
  <c r="P6" i="1"/>
  <c r="Q6" i="1"/>
  <c r="P8" i="1"/>
  <c r="Q8" i="1"/>
  <c r="P10" i="1"/>
  <c r="Q10" i="1"/>
  <c r="P12" i="1"/>
  <c r="Q12" i="1"/>
  <c r="P14" i="1"/>
  <c r="Q14" i="1"/>
  <c r="P16" i="1"/>
  <c r="Q16" i="1"/>
  <c r="P18" i="1"/>
  <c r="Q18" i="1"/>
  <c r="P20" i="1"/>
  <c r="Q20" i="1"/>
  <c r="P22" i="1"/>
  <c r="Q22" i="1"/>
  <c r="P24" i="1"/>
  <c r="Q24" i="1"/>
  <c r="P26" i="1"/>
  <c r="Q26" i="1"/>
  <c r="P28" i="1"/>
  <c r="Q28" i="1"/>
  <c r="P30" i="1"/>
  <c r="Q30" i="1"/>
  <c r="P32" i="1"/>
  <c r="Q32" i="1"/>
  <c r="P34" i="1"/>
  <c r="Q34" i="1"/>
  <c r="P36" i="1"/>
  <c r="Q36" i="1"/>
  <c r="P38" i="1"/>
  <c r="Q38" i="1"/>
  <c r="P40" i="1"/>
  <c r="Q40" i="1"/>
  <c r="P42" i="1"/>
  <c r="Q42" i="1"/>
  <c r="P44" i="1"/>
  <c r="Q44" i="1"/>
  <c r="P46" i="1"/>
  <c r="Q46" i="1"/>
  <c r="P48" i="1"/>
  <c r="Q48" i="1"/>
  <c r="P50" i="1"/>
  <c r="Q50" i="1"/>
  <c r="P52" i="1"/>
  <c r="Q52" i="1"/>
  <c r="P54" i="1"/>
  <c r="Q54" i="1"/>
  <c r="P56" i="1"/>
  <c r="Q56" i="1"/>
  <c r="P58" i="1"/>
  <c r="Q58" i="1"/>
  <c r="P60" i="1"/>
  <c r="Q60" i="1"/>
  <c r="P62" i="1"/>
  <c r="Q62" i="1"/>
  <c r="P64" i="1"/>
  <c r="Q64" i="1"/>
  <c r="P66" i="1"/>
  <c r="Q66" i="1"/>
  <c r="P68" i="1"/>
  <c r="Q68" i="1"/>
  <c r="P70" i="1"/>
  <c r="Q70" i="1"/>
  <c r="P72" i="1"/>
  <c r="Q72" i="1"/>
  <c r="P74" i="1"/>
  <c r="Q74" i="1"/>
  <c r="A16" i="3"/>
  <c r="A18" i="3"/>
  <c r="A22" i="3"/>
  <c r="A24" i="3"/>
  <c r="A28" i="3"/>
  <c r="A30" i="3"/>
  <c r="A34" i="3"/>
  <c r="A36" i="3"/>
  <c r="A40" i="3"/>
  <c r="A42" i="3"/>
  <c r="A46" i="3"/>
  <c r="A48" i="3"/>
  <c r="A52" i="3"/>
  <c r="A54" i="3"/>
  <c r="A58" i="3"/>
  <c r="A60" i="3"/>
  <c r="A64" i="3"/>
  <c r="A66" i="3"/>
  <c r="A70" i="3"/>
  <c r="A72" i="3"/>
  <c r="A76" i="3"/>
  <c r="A78" i="3"/>
  <c r="A82" i="3"/>
  <c r="A84" i="3"/>
  <c r="A88" i="3"/>
  <c r="A90" i="3"/>
  <c r="A94" i="3"/>
  <c r="A96" i="3"/>
  <c r="A18" i="1"/>
  <c r="A24" i="1"/>
  <c r="A30" i="1"/>
  <c r="A34" i="1"/>
  <c r="A36" i="1"/>
  <c r="A40" i="1"/>
  <c r="A42" i="1"/>
  <c r="A46" i="1"/>
  <c r="A48" i="1"/>
  <c r="A52" i="1"/>
  <c r="A54" i="1"/>
  <c r="A58" i="1"/>
  <c r="A60" i="1"/>
  <c r="A64" i="1"/>
  <c r="A66" i="1"/>
  <c r="A70" i="1"/>
  <c r="A72" i="1"/>
  <c r="Q10" i="6"/>
  <c r="M16" i="5"/>
  <c r="M12" i="5"/>
  <c r="M8" i="5"/>
  <c r="M27" i="5"/>
  <c r="M19" i="5"/>
  <c r="M15" i="5"/>
  <c r="M11" i="5"/>
  <c r="M7" i="5"/>
  <c r="M13" i="5"/>
  <c r="M2" i="5"/>
  <c r="M26" i="5"/>
  <c r="M22" i="5"/>
  <c r="M18" i="5"/>
  <c r="M14" i="5"/>
  <c r="M10" i="5"/>
  <c r="M6" i="5"/>
  <c r="M4" i="5"/>
  <c r="M23" i="5"/>
  <c r="M17" i="5"/>
  <c r="M5" i="5"/>
  <c r="M25" i="5"/>
  <c r="M9" i="5"/>
  <c r="M3" i="5"/>
  <c r="M21" i="5"/>
  <c r="P14" i="4"/>
  <c r="Q14" i="4"/>
  <c r="P38" i="4"/>
  <c r="Q38" i="4"/>
  <c r="P22" i="4"/>
  <c r="Q22" i="4"/>
  <c r="P6" i="4"/>
  <c r="Q6" i="4"/>
  <c r="P34" i="4"/>
  <c r="Q34" i="4"/>
  <c r="P18" i="4"/>
  <c r="Q18" i="4"/>
  <c r="P8" i="4"/>
  <c r="Q8" i="4"/>
  <c r="P30" i="4"/>
  <c r="Q30" i="4"/>
  <c r="P36" i="4"/>
  <c r="Q36" i="4"/>
  <c r="P28" i="4"/>
  <c r="Q28" i="4"/>
  <c r="P20" i="4"/>
  <c r="Q20" i="4"/>
  <c r="P12" i="4"/>
  <c r="Q12" i="4"/>
  <c r="P4" i="4"/>
  <c r="Q4" i="4"/>
  <c r="P2" i="4"/>
  <c r="P32" i="4"/>
  <c r="Q32" i="4"/>
  <c r="P24" i="4"/>
  <c r="Q24" i="4"/>
  <c r="P16" i="4"/>
  <c r="Q16" i="4"/>
  <c r="A4" i="1"/>
  <c r="A6" i="1"/>
  <c r="A87" i="1"/>
  <c r="A93" i="1"/>
  <c r="L16" i="6"/>
  <c r="L15" i="6"/>
  <c r="A15" i="6"/>
  <c r="A4" i="6"/>
  <c r="A6" i="6"/>
  <c r="A8" i="6"/>
  <c r="L31" i="5"/>
  <c r="L30" i="5"/>
  <c r="A4" i="5"/>
  <c r="A6" i="5"/>
  <c r="A8" i="5"/>
  <c r="A10" i="5"/>
  <c r="A12" i="5"/>
  <c r="A14" i="5"/>
  <c r="A16" i="5"/>
  <c r="A18" i="5"/>
  <c r="A10" i="6"/>
  <c r="L43" i="4"/>
  <c r="L42" i="4"/>
  <c r="L49" i="4"/>
  <c r="L48" i="4"/>
  <c r="L47" i="4"/>
  <c r="L46" i="4"/>
  <c r="L45" i="4"/>
  <c r="L44" i="4"/>
  <c r="L51" i="4"/>
  <c r="L50" i="4"/>
  <c r="L53" i="4"/>
  <c r="L52" i="4"/>
  <c r="A4" i="4"/>
  <c r="A6" i="4"/>
  <c r="A52" i="4"/>
  <c r="A8" i="4"/>
  <c r="A10" i="4"/>
  <c r="A50" i="4"/>
  <c r="A12" i="4"/>
  <c r="A14" i="4"/>
  <c r="A16" i="4"/>
  <c r="A18" i="4"/>
  <c r="A20" i="4"/>
  <c r="A22" i="4"/>
  <c r="A24" i="4"/>
  <c r="A26" i="4"/>
  <c r="A28" i="4"/>
  <c r="A44" i="4"/>
  <c r="A30" i="4"/>
  <c r="A32" i="4"/>
  <c r="A34" i="4"/>
  <c r="A46" i="4"/>
  <c r="A48" i="4"/>
  <c r="A36" i="4"/>
  <c r="A38" i="4"/>
  <c r="A42" i="4"/>
  <c r="L114" i="3"/>
  <c r="L113" i="3"/>
  <c r="L111" i="3"/>
  <c r="L110" i="3"/>
  <c r="L107" i="3"/>
  <c r="L106" i="3"/>
  <c r="L104" i="3"/>
  <c r="L103" i="3"/>
  <c r="A4" i="3"/>
  <c r="A6" i="3"/>
  <c r="L45" i="2"/>
  <c r="L44" i="2"/>
  <c r="L43" i="2"/>
  <c r="L42" i="2"/>
  <c r="L41" i="2"/>
  <c r="L40" i="2"/>
  <c r="L39" i="2"/>
  <c r="L38" i="2"/>
  <c r="L37" i="2"/>
  <c r="L36" i="2"/>
  <c r="L47" i="2"/>
  <c r="L46" i="2"/>
  <c r="A38" i="2"/>
  <c r="A20" i="5"/>
  <c r="A22" i="5"/>
  <c r="A24" i="5"/>
  <c r="A26" i="5"/>
  <c r="A30" i="5"/>
  <c r="M52" i="4"/>
  <c r="M50" i="4"/>
  <c r="M44" i="4"/>
  <c r="M46" i="4"/>
  <c r="M51" i="4"/>
  <c r="M45" i="4"/>
  <c r="M47" i="4"/>
  <c r="M48" i="4"/>
  <c r="M53" i="4"/>
  <c r="M49" i="4"/>
  <c r="M110" i="3"/>
  <c r="M113" i="3"/>
  <c r="M111" i="3"/>
  <c r="M114" i="3"/>
  <c r="M104" i="3"/>
  <c r="M107" i="3"/>
  <c r="M103" i="3"/>
  <c r="M106" i="3"/>
  <c r="M47" i="2"/>
  <c r="M37" i="2"/>
  <c r="M36" i="2"/>
  <c r="M38" i="2"/>
  <c r="M40" i="2"/>
  <c r="M42" i="2"/>
  <c r="M44" i="2"/>
  <c r="M46" i="2"/>
  <c r="M39" i="2"/>
  <c r="M41" i="2"/>
  <c r="M43" i="2"/>
  <c r="M45" i="2"/>
  <c r="M15" i="6"/>
  <c r="M16" i="6"/>
  <c r="M31" i="5"/>
  <c r="M30" i="5"/>
  <c r="M43" i="4"/>
  <c r="M42" i="4"/>
  <c r="L78" i="1"/>
  <c r="L79" i="1"/>
  <c r="L81" i="1"/>
  <c r="L82" i="1"/>
  <c r="L84" i="1"/>
  <c r="L85" i="1"/>
  <c r="L87" i="1"/>
  <c r="L88" i="1"/>
  <c r="L90" i="1"/>
  <c r="L91" i="1"/>
  <c r="L93" i="1"/>
  <c r="L94" i="1"/>
  <c r="N46" i="4"/>
  <c r="O46" i="4"/>
  <c r="N8" i="5"/>
  <c r="O8" i="5"/>
  <c r="N4" i="5"/>
  <c r="O4" i="5"/>
  <c r="M90" i="1"/>
  <c r="M87" i="1"/>
  <c r="M82" i="1"/>
  <c r="M93" i="1"/>
  <c r="M84" i="1"/>
  <c r="M78" i="1"/>
  <c r="M94" i="1"/>
  <c r="M85" i="1"/>
  <c r="M79" i="1"/>
  <c r="M81" i="1"/>
  <c r="M91" i="1"/>
  <c r="M88" i="1"/>
  <c r="N52" i="4"/>
  <c r="O52" i="4"/>
  <c r="N14" i="5"/>
  <c r="O14" i="5"/>
  <c r="N103" i="3"/>
  <c r="O103" i="3"/>
  <c r="N12" i="5"/>
  <c r="O12" i="5"/>
  <c r="N38" i="2"/>
  <c r="O38" i="2"/>
  <c r="N36" i="2"/>
  <c r="O36" i="2"/>
  <c r="N2" i="5"/>
  <c r="O2" i="5"/>
  <c r="N6" i="5"/>
  <c r="O6" i="5"/>
  <c r="N16" i="5"/>
  <c r="O16" i="5"/>
  <c r="N46" i="2"/>
  <c r="O46" i="2"/>
  <c r="N50" i="4"/>
  <c r="O50" i="4"/>
  <c r="N15" i="6"/>
  <c r="O15" i="6"/>
  <c r="N106" i="3"/>
  <c r="O106" i="3"/>
  <c r="N18" i="5"/>
  <c r="O18" i="5"/>
  <c r="N20" i="5"/>
  <c r="O20" i="5"/>
  <c r="N24" i="5"/>
  <c r="O24" i="5"/>
  <c r="N10" i="5"/>
  <c r="O10" i="5"/>
  <c r="N22" i="5"/>
  <c r="O22" i="5"/>
  <c r="N26" i="5"/>
  <c r="O26" i="5"/>
  <c r="P24" i="5"/>
  <c r="Q24" i="5"/>
  <c r="N30" i="5"/>
  <c r="O30" i="5"/>
  <c r="N44" i="4"/>
  <c r="O44" i="4"/>
  <c r="N42" i="4"/>
  <c r="O42" i="4"/>
  <c r="N48" i="4"/>
  <c r="O48" i="4"/>
  <c r="N110" i="3"/>
  <c r="O110" i="3"/>
  <c r="N113" i="3"/>
  <c r="O113" i="3"/>
  <c r="N40" i="2"/>
  <c r="O40" i="2"/>
  <c r="N44" i="2"/>
  <c r="O44" i="2"/>
  <c r="N42" i="2"/>
  <c r="O42" i="2"/>
  <c r="P12" i="5"/>
  <c r="Q12" i="5"/>
  <c r="P26" i="5"/>
  <c r="Q26" i="5"/>
  <c r="P4" i="5"/>
  <c r="Q4" i="5"/>
  <c r="P18" i="5"/>
  <c r="Q18" i="5"/>
  <c r="P10" i="5"/>
  <c r="Q10" i="5"/>
  <c r="P20" i="5"/>
  <c r="Q20" i="5"/>
  <c r="P16" i="5"/>
  <c r="Q16" i="5"/>
  <c r="P2" i="5"/>
  <c r="P22" i="5"/>
  <c r="Q22" i="5"/>
  <c r="P6" i="5"/>
  <c r="Q6" i="5"/>
  <c r="P14" i="5"/>
  <c r="Q14" i="5"/>
  <c r="P8" i="5"/>
  <c r="Q8" i="5"/>
  <c r="Q4" i="3"/>
  <c r="Q12" i="3"/>
  <c r="Q20" i="3"/>
  <c r="Q28" i="3"/>
  <c r="Q36" i="3"/>
  <c r="Q44" i="3"/>
  <c r="Q52" i="3"/>
  <c r="Q60" i="3"/>
  <c r="Q68" i="3"/>
  <c r="Q76" i="3"/>
  <c r="Q84" i="3"/>
  <c r="Q92" i="3"/>
  <c r="P2" i="3"/>
  <c r="Q8" i="3"/>
  <c r="Q6" i="3"/>
  <c r="Q14" i="3"/>
  <c r="Q22" i="3"/>
  <c r="Q30" i="3"/>
  <c r="Q38" i="3"/>
  <c r="Q46" i="3"/>
  <c r="Q54" i="3"/>
  <c r="Q62" i="3"/>
  <c r="Q70" i="3"/>
  <c r="Q78" i="3"/>
  <c r="Q86" i="3"/>
  <c r="Q94" i="3"/>
  <c r="Q16" i="3"/>
  <c r="Q24" i="3"/>
  <c r="Q32" i="3"/>
  <c r="Q40" i="3"/>
  <c r="Q48" i="3"/>
  <c r="Q56" i="3"/>
  <c r="Q64" i="3"/>
  <c r="Q72" i="3"/>
  <c r="Q80" i="3"/>
  <c r="Q88" i="3"/>
  <c r="Q96" i="3"/>
  <c r="Q10" i="3"/>
  <c r="Q18" i="3"/>
  <c r="Q26" i="3"/>
  <c r="Q34" i="3"/>
  <c r="Q42" i="3"/>
  <c r="Q50" i="3"/>
  <c r="Q58" i="3"/>
  <c r="Q66" i="3"/>
  <c r="Q74" i="3"/>
  <c r="Q82" i="3"/>
  <c r="Q90" i="3"/>
  <c r="Q100" i="3"/>
  <c r="Q2" i="5"/>
  <c r="P46" i="4"/>
  <c r="Q46" i="4"/>
  <c r="P48" i="4"/>
  <c r="Q48" i="4"/>
  <c r="P50" i="4"/>
  <c r="Q50" i="4"/>
  <c r="P44" i="4"/>
  <c r="Q44" i="4"/>
  <c r="P52" i="4"/>
  <c r="Q52" i="4"/>
  <c r="Q2" i="4"/>
  <c r="P110" i="3"/>
  <c r="Q110" i="3"/>
  <c r="P106" i="3"/>
  <c r="Q106" i="3"/>
  <c r="P113" i="3"/>
  <c r="Q113" i="3"/>
  <c r="Q98" i="3"/>
  <c r="P103" i="3"/>
  <c r="Q103" i="3"/>
  <c r="Q2" i="3"/>
  <c r="P42" i="2"/>
  <c r="Q42" i="2"/>
  <c r="P38" i="2"/>
  <c r="Q38" i="2"/>
  <c r="P44" i="2"/>
  <c r="Q44" i="2"/>
  <c r="P2" i="2"/>
  <c r="Q2" i="2"/>
  <c r="P40" i="2"/>
  <c r="Q40" i="2"/>
  <c r="P46" i="2"/>
  <c r="Q46" i="2"/>
  <c r="P36" i="2"/>
  <c r="Q36" i="2"/>
  <c r="Q8" i="6"/>
  <c r="Q4" i="6"/>
  <c r="P15" i="6"/>
  <c r="Q15" i="6"/>
  <c r="Q6" i="6"/>
  <c r="Q2" i="6"/>
  <c r="N78" i="1"/>
  <c r="O78" i="1"/>
  <c r="N84" i="1"/>
  <c r="O84" i="1"/>
  <c r="N87" i="1"/>
  <c r="O87" i="1"/>
  <c r="P30" i="5"/>
  <c r="P42" i="4"/>
  <c r="Q42" i="4"/>
  <c r="N90" i="1"/>
  <c r="O90" i="1"/>
  <c r="N81" i="1"/>
  <c r="O81" i="1"/>
  <c r="N93" i="1"/>
  <c r="O93" i="1"/>
  <c r="P84" i="1"/>
  <c r="Q84" i="1"/>
  <c r="P93" i="1"/>
  <c r="Q93" i="1"/>
  <c r="P90" i="1"/>
  <c r="Q90" i="1"/>
  <c r="P81" i="1"/>
  <c r="Q81" i="1"/>
  <c r="P87" i="1"/>
  <c r="Q87" i="1"/>
  <c r="P78" i="1"/>
  <c r="Q78" i="1"/>
  <c r="P2" i="1"/>
  <c r="Q2" i="1"/>
</calcChain>
</file>

<file path=xl/sharedStrings.xml><?xml version="1.0" encoding="utf-8"?>
<sst xmlns="http://schemas.openxmlformats.org/spreadsheetml/2006/main" count="1204" uniqueCount="568">
  <si>
    <t>DOSSARDS</t>
  </si>
  <si>
    <t>ETABLISSEMENTS</t>
  </si>
  <si>
    <t>N° EQUIPE</t>
  </si>
  <si>
    <t>COUREURS</t>
  </si>
  <si>
    <t>A</t>
  </si>
  <si>
    <t>B</t>
  </si>
  <si>
    <t>CLASSEMENT TRAIL</t>
  </si>
  <si>
    <t>CLASSEMENT MONTEE</t>
  </si>
  <si>
    <t>CLASSEMENT GENERAL</t>
  </si>
  <si>
    <t>TOTAL POINTS</t>
  </si>
  <si>
    <t>MEDAILLES</t>
  </si>
  <si>
    <t>Heure départ</t>
  </si>
  <si>
    <t>Heure arrivée</t>
  </si>
  <si>
    <t>Temps Montée</t>
  </si>
  <si>
    <t>Temps Trail</t>
  </si>
  <si>
    <t>CLASSEMENT Classement individuel Montée</t>
  </si>
  <si>
    <t>TONDUT</t>
  </si>
  <si>
    <t>THIBO</t>
  </si>
  <si>
    <t>ROUX</t>
  </si>
  <si>
    <t>DUFOUR</t>
  </si>
  <si>
    <t>Etienne</t>
  </si>
  <si>
    <t>FLORIMOND</t>
  </si>
  <si>
    <t>HUDEBINE</t>
  </si>
  <si>
    <t>NOLAN</t>
  </si>
  <si>
    <t>GARCIN</t>
  </si>
  <si>
    <t>JULES</t>
  </si>
  <si>
    <t>POLTURAT</t>
  </si>
  <si>
    <t>CLEMENT</t>
  </si>
  <si>
    <t>Collège Victor Hugo</t>
  </si>
  <si>
    <t>VERRIER</t>
  </si>
  <si>
    <t>Loan</t>
  </si>
  <si>
    <t>BALLET</t>
  </si>
  <si>
    <t>Antoine</t>
  </si>
  <si>
    <t>GIROD</t>
  </si>
  <si>
    <t>Quentin</t>
  </si>
  <si>
    <t>ESCOLAR</t>
  </si>
  <si>
    <t>Esteban</t>
  </si>
  <si>
    <t>Parriat</t>
  </si>
  <si>
    <t>DA EIRA</t>
  </si>
  <si>
    <t>Zoé</t>
  </si>
  <si>
    <t>RONDIER</t>
  </si>
  <si>
    <t>Jeanne</t>
  </si>
  <si>
    <t>MAURO</t>
  </si>
  <si>
    <t>Elise</t>
  </si>
  <si>
    <t>MARTIN</t>
  </si>
  <si>
    <t>Anoa</t>
  </si>
  <si>
    <t>Leane</t>
  </si>
  <si>
    <t>PICARD</t>
  </si>
  <si>
    <t>Erika</t>
  </si>
  <si>
    <t>Emma</t>
  </si>
  <si>
    <t>BOISSARD</t>
  </si>
  <si>
    <t>Chloé</t>
  </si>
  <si>
    <t>Voisin</t>
  </si>
  <si>
    <t>GENEIX</t>
  </si>
  <si>
    <t>Thomas</t>
  </si>
  <si>
    <t>DORIER</t>
  </si>
  <si>
    <t>Tristan</t>
  </si>
  <si>
    <t>DABET</t>
  </si>
  <si>
    <t>WILLIAM</t>
  </si>
  <si>
    <t>PEYROT</t>
  </si>
  <si>
    <t>KÉVIN</t>
  </si>
  <si>
    <t>CAMPANA</t>
  </si>
  <si>
    <t>MAXENCE</t>
  </si>
  <si>
    <t>ISAIE</t>
  </si>
  <si>
    <t>Lucas</t>
  </si>
  <si>
    <t>PERROT THOMAS</t>
  </si>
  <si>
    <t>Jules</t>
  </si>
  <si>
    <t>Martin</t>
  </si>
  <si>
    <t>DELANCE</t>
  </si>
  <si>
    <t>Aurel</t>
  </si>
  <si>
    <t>MULCEY</t>
  </si>
  <si>
    <t>Jamy</t>
  </si>
  <si>
    <t>Gauthey</t>
  </si>
  <si>
    <t>BACON</t>
  </si>
  <si>
    <t>Baptiste</t>
  </si>
  <si>
    <t>DENUELLE</t>
  </si>
  <si>
    <t>Simon</t>
  </si>
  <si>
    <t>COLIN-LAVAL</t>
  </si>
  <si>
    <t>Noah</t>
  </si>
  <si>
    <t>BESSON</t>
  </si>
  <si>
    <t>Gabriel</t>
  </si>
  <si>
    <t>FONTAINE</t>
  </si>
  <si>
    <t>Maxence</t>
  </si>
  <si>
    <t>DEBORRE</t>
  </si>
  <si>
    <t>Line</t>
  </si>
  <si>
    <t>JOLY</t>
  </si>
  <si>
    <t>Anne-Mahe</t>
  </si>
  <si>
    <t>Mattéo</t>
  </si>
  <si>
    <t>AUFRAND</t>
  </si>
  <si>
    <t>Louise</t>
  </si>
  <si>
    <t>SCHMID</t>
  </si>
  <si>
    <t>Magnus</t>
  </si>
  <si>
    <t>CHARDIGNY</t>
  </si>
  <si>
    <t>Maxime</t>
  </si>
  <si>
    <t>COLIN</t>
  </si>
  <si>
    <t>Aubrac</t>
  </si>
  <si>
    <t>JULLIAN-DESAYES</t>
  </si>
  <si>
    <t>Samuel</t>
  </si>
  <si>
    <t>Brosse</t>
  </si>
  <si>
    <t>COTTIN</t>
  </si>
  <si>
    <t>FOLLEY</t>
  </si>
  <si>
    <t>DESTREMAU</t>
  </si>
  <si>
    <t>IMELDA</t>
  </si>
  <si>
    <t>Victor Hugo</t>
  </si>
  <si>
    <t>FERREIRA</t>
  </si>
  <si>
    <t>MANON</t>
  </si>
  <si>
    <t>PERDRIX</t>
  </si>
  <si>
    <t>JUSTINE</t>
  </si>
  <si>
    <t>ALLEX</t>
  </si>
  <si>
    <t>YOANN</t>
  </si>
  <si>
    <t>LIGERON</t>
  </si>
  <si>
    <t>DONOVAN</t>
  </si>
  <si>
    <t>Gael</t>
  </si>
  <si>
    <t>ZABLOCKI</t>
  </si>
  <si>
    <t>Mathias</t>
  </si>
  <si>
    <t>MARMOND</t>
  </si>
  <si>
    <t>Paul</t>
  </si>
  <si>
    <t>COLLIGNON</t>
  </si>
  <si>
    <t>ENZO</t>
  </si>
  <si>
    <t>GAREL</t>
  </si>
  <si>
    <t>Malone</t>
  </si>
  <si>
    <t>COSTECHAREYRE</t>
  </si>
  <si>
    <t>MATHIEU</t>
  </si>
  <si>
    <t>MOTTARD</t>
  </si>
  <si>
    <t>THIBAUT</t>
  </si>
  <si>
    <t>SPAY</t>
  </si>
  <si>
    <t>TOM</t>
  </si>
  <si>
    <t>DAFFLON</t>
  </si>
  <si>
    <t>Zélie</t>
  </si>
  <si>
    <t>REBILLARD</t>
  </si>
  <si>
    <t>Lison</t>
  </si>
  <si>
    <t>VIEIRA</t>
  </si>
  <si>
    <t>Elsa</t>
  </si>
  <si>
    <t>CANIOU</t>
  </si>
  <si>
    <t>Marilie</t>
  </si>
  <si>
    <t>BERTRAND</t>
  </si>
  <si>
    <t>FERRAND-THIBERT</t>
  </si>
  <si>
    <t>Lili</t>
  </si>
  <si>
    <t>BALLOUX-BACAR</t>
  </si>
  <si>
    <t>Sofia</t>
  </si>
  <si>
    <t>PATAY</t>
  </si>
  <si>
    <t>Salomée</t>
  </si>
  <si>
    <t>JEANNIN</t>
  </si>
  <si>
    <t>Lia</t>
  </si>
  <si>
    <t>BERLENGUER</t>
  </si>
  <si>
    <t>Maëlys</t>
  </si>
  <si>
    <t>St Ex Mâcon</t>
  </si>
  <si>
    <t>EXTIER</t>
  </si>
  <si>
    <t>Antonin</t>
  </si>
  <si>
    <t>THURET</t>
  </si>
  <si>
    <t>Timéo</t>
  </si>
  <si>
    <t>SOLAS</t>
  </si>
  <si>
    <t>Augustin</t>
  </si>
  <si>
    <t>SIMONET</t>
  </si>
  <si>
    <t>Sacha</t>
  </si>
  <si>
    <t>SAYSAVATH</t>
  </si>
  <si>
    <t>Thimothée</t>
  </si>
  <si>
    <t>BESSON-FERRET</t>
  </si>
  <si>
    <t>Clément</t>
  </si>
  <si>
    <t>FAGOT</t>
  </si>
  <si>
    <t>Valentin</t>
  </si>
  <si>
    <t>DURY</t>
  </si>
  <si>
    <t>Noa</t>
  </si>
  <si>
    <t>SERRA</t>
  </si>
  <si>
    <t>Tom</t>
  </si>
  <si>
    <t>CHIPPINGTON</t>
  </si>
  <si>
    <t>Nathan</t>
  </si>
  <si>
    <t>LOVATO</t>
  </si>
  <si>
    <t>JAMBOU</t>
  </si>
  <si>
    <t>Ilan</t>
  </si>
  <si>
    <t>Loris</t>
  </si>
  <si>
    <t>BURILLER</t>
  </si>
  <si>
    <t>LENOIR</t>
  </si>
  <si>
    <t>Léone</t>
  </si>
  <si>
    <t>AUDET</t>
  </si>
  <si>
    <t>Léo</t>
  </si>
  <si>
    <t>PRZEPIORKA</t>
  </si>
  <si>
    <t>Téo</t>
  </si>
  <si>
    <t>REBOUX</t>
  </si>
  <si>
    <t>Eddy</t>
  </si>
  <si>
    <t>VERHILLE</t>
  </si>
  <si>
    <t>Jacques</t>
  </si>
  <si>
    <t>CAYOT</t>
  </si>
  <si>
    <t>Aaron</t>
  </si>
  <si>
    <t>JEAN LOUIS</t>
  </si>
  <si>
    <t>LAPIERRE</t>
  </si>
  <si>
    <t>NETO</t>
  </si>
  <si>
    <t>Yanis</t>
  </si>
  <si>
    <t>PERRET</t>
  </si>
  <si>
    <t>Solène</t>
  </si>
  <si>
    <t>TALASH</t>
  </si>
  <si>
    <t>Milad</t>
  </si>
  <si>
    <t>AYMARD</t>
  </si>
  <si>
    <t>St Cyr</t>
  </si>
  <si>
    <t>BATISTA</t>
  </si>
  <si>
    <t>Laurine</t>
  </si>
  <si>
    <t>GAINOT</t>
  </si>
  <si>
    <t>Louane</t>
  </si>
  <si>
    <t>DUBOST</t>
  </si>
  <si>
    <t>Maé</t>
  </si>
  <si>
    <t>GENETTE</t>
  </si>
  <si>
    <t>NICOLAY</t>
  </si>
  <si>
    <t>Juliette</t>
  </si>
  <si>
    <t>GRADELET</t>
  </si>
  <si>
    <t>Mathilde</t>
  </si>
  <si>
    <t>BOURGEOIS</t>
  </si>
  <si>
    <t>SOUFFLOT</t>
  </si>
  <si>
    <t>Jeanne-léa</t>
  </si>
  <si>
    <t>PRÉAUX</t>
  </si>
  <si>
    <t>Salomé</t>
  </si>
  <si>
    <t>MARTINOT</t>
  </si>
  <si>
    <t>Emmy</t>
  </si>
  <si>
    <t>HEMICI</t>
  </si>
  <si>
    <t>DANIA</t>
  </si>
  <si>
    <t>BIGOT</t>
  </si>
  <si>
    <t>Louna</t>
  </si>
  <si>
    <t>MARCHAL</t>
  </si>
  <si>
    <t>Anaïs</t>
  </si>
  <si>
    <t>ZLAYSI</t>
  </si>
  <si>
    <t>Salma</t>
  </si>
  <si>
    <t>Schuman</t>
  </si>
  <si>
    <t>ORUC</t>
  </si>
  <si>
    <t>Aysegul</t>
  </si>
  <si>
    <t>ZGHAIBA</t>
  </si>
  <si>
    <t>DEFLANDRE</t>
  </si>
  <si>
    <t>MAEL</t>
  </si>
  <si>
    <t>GEORGES</t>
  </si>
  <si>
    <t>Audrey</t>
  </si>
  <si>
    <t>SCHMIDT</t>
  </si>
  <si>
    <t>Célia</t>
  </si>
  <si>
    <t>Prud'hon</t>
  </si>
  <si>
    <t>JEHAN-LARROQUE</t>
  </si>
  <si>
    <t>Gustave</t>
  </si>
  <si>
    <t>LARROQUE-ROYER</t>
  </si>
  <si>
    <t>LEGRAND</t>
  </si>
  <si>
    <t>THEVENET</t>
  </si>
  <si>
    <t>EOLE</t>
  </si>
  <si>
    <t>SOAN</t>
  </si>
  <si>
    <t>VAUTRIN</t>
  </si>
  <si>
    <t>Tanguy</t>
  </si>
  <si>
    <t>GENOIS</t>
  </si>
  <si>
    <t>DESBOIS</t>
  </si>
  <si>
    <t>HANIN</t>
  </si>
  <si>
    <t>Gabrielle</t>
  </si>
  <si>
    <t>VERJAT</t>
  </si>
  <si>
    <t>Adélie</t>
  </si>
  <si>
    <t>CHAVANCE</t>
  </si>
  <si>
    <t>Aloïse</t>
  </si>
  <si>
    <t>PARAGGIO</t>
  </si>
  <si>
    <t>Nina</t>
  </si>
  <si>
    <t>COGNARD</t>
  </si>
  <si>
    <t>NATHAN</t>
  </si>
  <si>
    <t>COMMERCON</t>
  </si>
  <si>
    <t>Louison</t>
  </si>
  <si>
    <t>BATIFOULIER</t>
  </si>
  <si>
    <t>MERIGOT</t>
  </si>
  <si>
    <t>Rémi</t>
  </si>
  <si>
    <t>DUBOIS</t>
  </si>
  <si>
    <t>Louis</t>
  </si>
  <si>
    <t>LOPES PEREIRA</t>
  </si>
  <si>
    <t>PACCOUD</t>
  </si>
  <si>
    <t>SASSI</t>
  </si>
  <si>
    <t>Wassim</t>
  </si>
  <si>
    <t>BRUET</t>
  </si>
  <si>
    <t>NOAH</t>
  </si>
  <si>
    <t>JACQUET</t>
  </si>
  <si>
    <t>LOUIS</t>
  </si>
  <si>
    <t>ND Varanges</t>
  </si>
  <si>
    <t>BARBIER</t>
  </si>
  <si>
    <t>PREZIOSI</t>
  </si>
  <si>
    <t>Giulia</t>
  </si>
  <si>
    <t>DOTHAL</t>
  </si>
  <si>
    <t>QUIBLIER</t>
  </si>
  <si>
    <t>Charles</t>
  </si>
  <si>
    <t>MICHAUX</t>
  </si>
  <si>
    <t>Bastien</t>
  </si>
  <si>
    <t>SWIADEK-BULLIOT</t>
  </si>
  <si>
    <t>Mathys</t>
  </si>
  <si>
    <t>JUIJA</t>
  </si>
  <si>
    <t>Nassim</t>
  </si>
  <si>
    <t>VICENTE</t>
  </si>
  <si>
    <t>Elisa</t>
  </si>
  <si>
    <t>LEBER</t>
  </si>
  <si>
    <t>Roxane</t>
  </si>
  <si>
    <t>DUVERT</t>
  </si>
  <si>
    <t>Prune</t>
  </si>
  <si>
    <t>CHIROUZE</t>
  </si>
  <si>
    <t>Anna</t>
  </si>
  <si>
    <t>Notre Dame</t>
  </si>
  <si>
    <t>FAVROT</t>
  </si>
  <si>
    <t>Joachim</t>
  </si>
  <si>
    <t>COUILLET</t>
  </si>
  <si>
    <t>Dorothée</t>
  </si>
  <si>
    <t>Capucine</t>
  </si>
  <si>
    <t>BRICHARD</t>
  </si>
  <si>
    <t>MARTINET</t>
  </si>
  <si>
    <t>Loïc</t>
  </si>
  <si>
    <t>OBBE</t>
  </si>
  <si>
    <t>GUYOTAT</t>
  </si>
  <si>
    <t>Basile</t>
  </si>
  <si>
    <t>COMBIER</t>
  </si>
  <si>
    <t>Amaury</t>
  </si>
  <si>
    <t>THOMASSIN</t>
  </si>
  <si>
    <t>Thibaut</t>
  </si>
  <si>
    <t>AUGOYARD</t>
  </si>
  <si>
    <t>DIZET</t>
  </si>
  <si>
    <t>Camille</t>
  </si>
  <si>
    <t>HOLDERBACH</t>
  </si>
  <si>
    <t>LEMMONIER</t>
  </si>
  <si>
    <t>Loïs</t>
  </si>
  <si>
    <t>TORRES</t>
  </si>
  <si>
    <t>Robin</t>
  </si>
  <si>
    <t>Noé</t>
  </si>
  <si>
    <t>DEVOILLE</t>
  </si>
  <si>
    <t>BERARDAN</t>
  </si>
  <si>
    <t>Eléa</t>
  </si>
  <si>
    <t>MICHAUD</t>
  </si>
  <si>
    <t>Yannis</t>
  </si>
  <si>
    <t>FAVOT</t>
  </si>
  <si>
    <t>La Varandaine</t>
  </si>
  <si>
    <t>NEUZILLET</t>
  </si>
  <si>
    <t>Lou</t>
  </si>
  <si>
    <t>Margaux</t>
  </si>
  <si>
    <t>DEBAIN</t>
  </si>
  <si>
    <t>Maëlisse</t>
  </si>
  <si>
    <t>POUCHELET SOLMAN</t>
  </si>
  <si>
    <t>Evy</t>
  </si>
  <si>
    <t>DALBEC</t>
  </si>
  <si>
    <t>Enora</t>
  </si>
  <si>
    <t>GUIGONNET</t>
  </si>
  <si>
    <t>Pauline</t>
  </si>
  <si>
    <t>MAGADOUX</t>
  </si>
  <si>
    <t>NIVAULT</t>
  </si>
  <si>
    <t>Romain</t>
  </si>
  <si>
    <t>MESGARD</t>
  </si>
  <si>
    <t>Morane</t>
  </si>
  <si>
    <t>MARCHANDEAU</t>
  </si>
  <si>
    <t>VAILLEAU</t>
  </si>
  <si>
    <t>Kéreann</t>
  </si>
  <si>
    <t>MAUPOUX</t>
  </si>
  <si>
    <t>GUILLAUME</t>
  </si>
  <si>
    <t>TURPIN</t>
  </si>
  <si>
    <t>Oscar</t>
  </si>
  <si>
    <t>Axelle</t>
  </si>
  <si>
    <t>LEBOEUF</t>
  </si>
  <si>
    <t>Colombe</t>
  </si>
  <si>
    <t>SALEM</t>
  </si>
  <si>
    <t>Lina</t>
  </si>
  <si>
    <t>SAMHI</t>
  </si>
  <si>
    <t>Neyla</t>
  </si>
  <si>
    <t>Jean Moulin</t>
  </si>
  <si>
    <t>KADRI</t>
  </si>
  <si>
    <t>Lilou</t>
  </si>
  <si>
    <t>MENDES FERREIRA</t>
  </si>
  <si>
    <t>SAUVAGE</t>
  </si>
  <si>
    <t>LAUREAU</t>
  </si>
  <si>
    <t>LE</t>
  </si>
  <si>
    <t>Ryan</t>
  </si>
  <si>
    <t>MOUSSAOUI</t>
  </si>
  <si>
    <t>YANIS</t>
  </si>
  <si>
    <t>JAQUESON</t>
  </si>
  <si>
    <t>EL MANSOURI</t>
  </si>
  <si>
    <t>Hatem</t>
  </si>
  <si>
    <t>MOUTOUSSAMY</t>
  </si>
  <si>
    <t>Clara</t>
  </si>
  <si>
    <t>LEBEAUD</t>
  </si>
  <si>
    <t>Alex</t>
  </si>
  <si>
    <t>MALJOKU</t>
  </si>
  <si>
    <t>Hassan</t>
  </si>
  <si>
    <t>Prévert</t>
  </si>
  <si>
    <t>FONDARD</t>
  </si>
  <si>
    <t>RAFAEL</t>
  </si>
  <si>
    <t>CHBIKI</t>
  </si>
  <si>
    <t>Ilyes</t>
  </si>
  <si>
    <t>CHASSAING</t>
  </si>
  <si>
    <t>Matteo</t>
  </si>
  <si>
    <t>VARIN</t>
  </si>
  <si>
    <t>Enzo</t>
  </si>
  <si>
    <t>GAREZ</t>
  </si>
  <si>
    <t>GUNES</t>
  </si>
  <si>
    <t>Orhan</t>
  </si>
  <si>
    <t>CAPDEVILLA</t>
  </si>
  <si>
    <t>THIANI</t>
  </si>
  <si>
    <t>MICHELIN</t>
  </si>
  <si>
    <t>TRAN</t>
  </si>
  <si>
    <t>GOUJON</t>
  </si>
  <si>
    <t>EL MOURTADI</t>
  </si>
  <si>
    <t>Sara</t>
  </si>
  <si>
    <t>FOFANA</t>
  </si>
  <si>
    <t>M balou</t>
  </si>
  <si>
    <t>ALBERTO</t>
  </si>
  <si>
    <t>Agathe</t>
  </si>
  <si>
    <t>FORES</t>
  </si>
  <si>
    <t>Sarrien</t>
  </si>
  <si>
    <t>DENIS</t>
  </si>
  <si>
    <t>GERBIER</t>
  </si>
  <si>
    <t>Ghislain</t>
  </si>
  <si>
    <t>MIGUEL</t>
  </si>
  <si>
    <t>Nolan</t>
  </si>
  <si>
    <t>MAUPAS</t>
  </si>
  <si>
    <t>Lazare</t>
  </si>
  <si>
    <t>AUGENDRE-COURTOIS</t>
  </si>
  <si>
    <t>PENIN</t>
  </si>
  <si>
    <t>Hugo</t>
  </si>
  <si>
    <t>MACONIN</t>
  </si>
  <si>
    <t>PERRIN</t>
  </si>
  <si>
    <t>Emrys</t>
  </si>
  <si>
    <t>BLANCHARD</t>
  </si>
  <si>
    <t>Elina</t>
  </si>
  <si>
    <t>BRENON</t>
  </si>
  <si>
    <t>Léa</t>
  </si>
  <si>
    <t>MANNEVEAU-TILLIER</t>
  </si>
  <si>
    <t>Madeline</t>
  </si>
  <si>
    <t>DOMANGE</t>
  </si>
  <si>
    <t>PHALARIS</t>
  </si>
  <si>
    <t>BERNARDIN</t>
  </si>
  <si>
    <t>GODIOT</t>
  </si>
  <si>
    <t>GUINET</t>
  </si>
  <si>
    <t>Maéline</t>
  </si>
  <si>
    <t>THUREL</t>
  </si>
  <si>
    <t>DANIEL</t>
  </si>
  <si>
    <t>Alexis</t>
  </si>
  <si>
    <t>VILLALOBOS</t>
  </si>
  <si>
    <t>Firmin</t>
  </si>
  <si>
    <t>HERVOIS</t>
  </si>
  <si>
    <t>LUCAS</t>
  </si>
  <si>
    <t>LELONG</t>
  </si>
  <si>
    <t>Kenzo</t>
  </si>
  <si>
    <t>DUCERF</t>
  </si>
  <si>
    <t>ANTOINE</t>
  </si>
  <si>
    <t>RAY</t>
  </si>
  <si>
    <t>BILLOUD</t>
  </si>
  <si>
    <t>Romane</t>
  </si>
  <si>
    <t>GRESSARD</t>
  </si>
  <si>
    <t>DESCAMPS</t>
  </si>
  <si>
    <t>PLANTIN</t>
  </si>
  <si>
    <t>Axel</t>
  </si>
  <si>
    <t>CORSIN</t>
  </si>
  <si>
    <t>Maëlle</t>
  </si>
  <si>
    <t>MAYEUX</t>
  </si>
  <si>
    <t>Artur</t>
  </si>
  <si>
    <t>En Fleurette</t>
  </si>
  <si>
    <t>DESCOMBIN</t>
  </si>
  <si>
    <t>Titouan</t>
  </si>
  <si>
    <t>BRUZZONI</t>
  </si>
  <si>
    <t>Ezzio</t>
  </si>
  <si>
    <t>DUPUIS LIBERATI</t>
  </si>
  <si>
    <t>Soann</t>
  </si>
  <si>
    <t>MEIRELES</t>
  </si>
  <si>
    <t>Isaac</t>
  </si>
  <si>
    <t>ORY</t>
  </si>
  <si>
    <t>Cesar</t>
  </si>
  <si>
    <t>THOMASSET</t>
  </si>
  <si>
    <t>VERDOT</t>
  </si>
  <si>
    <t>DUBREUIL</t>
  </si>
  <si>
    <t>CESSOT</t>
  </si>
  <si>
    <t>Claire</t>
  </si>
  <si>
    <t>JACROT</t>
  </si>
  <si>
    <t>Clémentine</t>
  </si>
  <si>
    <t>Manon</t>
  </si>
  <si>
    <t>HEU</t>
  </si>
  <si>
    <t>LORENZO</t>
  </si>
  <si>
    <t>SCHERNO</t>
  </si>
  <si>
    <t>Héloïse</t>
  </si>
  <si>
    <t>MARTINEZ</t>
  </si>
  <si>
    <t>Lise</t>
  </si>
  <si>
    <t>TOLUSSO</t>
  </si>
  <si>
    <t>Jade</t>
  </si>
  <si>
    <t>BERTHELON</t>
  </si>
  <si>
    <t>NOBLET</t>
  </si>
  <si>
    <t>THIVENT</t>
  </si>
  <si>
    <t>Guénaël</t>
  </si>
  <si>
    <t>ROY</t>
  </si>
  <si>
    <t>Corentin</t>
  </si>
  <si>
    <t>ALIX</t>
  </si>
  <si>
    <t>HIRAULT</t>
  </si>
  <si>
    <t>VANPARYS</t>
  </si>
  <si>
    <t>EL AMRI</t>
  </si>
  <si>
    <t>Rihyan</t>
  </si>
  <si>
    <t>Ismaël</t>
  </si>
  <si>
    <t>DELARCHE</t>
  </si>
  <si>
    <t>SAMUEL</t>
  </si>
  <si>
    <t>ALVES</t>
  </si>
  <si>
    <t>Floriane</t>
  </si>
  <si>
    <t>FRANÇOIS VADROT</t>
  </si>
  <si>
    <t>Félix</t>
  </si>
  <si>
    <t>LINKE</t>
  </si>
  <si>
    <t>Adrien</t>
  </si>
  <si>
    <t>ROBERT</t>
  </si>
  <si>
    <t>Azilis</t>
  </si>
  <si>
    <t>BRELIER</t>
  </si>
  <si>
    <t>Croix Menée</t>
  </si>
  <si>
    <t>CONCHON</t>
  </si>
  <si>
    <t>Valentine</t>
  </si>
  <si>
    <t>GAUTHIER</t>
  </si>
  <si>
    <t>Alice</t>
  </si>
  <si>
    <t>FRÉJUS</t>
  </si>
  <si>
    <t>Nael</t>
  </si>
  <si>
    <t>GREZAUD</t>
  </si>
  <si>
    <t>Amy</t>
  </si>
  <si>
    <t>CORTES</t>
  </si>
  <si>
    <t>Louann</t>
  </si>
  <si>
    <t>LETIENNE</t>
  </si>
  <si>
    <t>Evan</t>
  </si>
  <si>
    <t>INACIO MACHADO</t>
  </si>
  <si>
    <t>Luiz Felipe</t>
  </si>
  <si>
    <t>Arthur</t>
  </si>
  <si>
    <t>DAUTEL</t>
  </si>
  <si>
    <t>CLARA</t>
  </si>
  <si>
    <t>FERY-WILCZENTY</t>
  </si>
  <si>
    <t>Alystair</t>
  </si>
  <si>
    <t>LIEVRE</t>
  </si>
  <si>
    <t>KYLIAN</t>
  </si>
  <si>
    <t>YILMAZ</t>
  </si>
  <si>
    <t>MEHMET</t>
  </si>
  <si>
    <t>PIEJAK BOBIN</t>
  </si>
  <si>
    <t>EVAN</t>
  </si>
  <si>
    <t>REPY-DUPERRIER</t>
  </si>
  <si>
    <t>Gaëtan</t>
  </si>
  <si>
    <t>MICHEL</t>
  </si>
  <si>
    <t>OLIVIER</t>
  </si>
  <si>
    <t>St Ex Montceau</t>
  </si>
  <si>
    <t>BORECKI</t>
  </si>
  <si>
    <t>BRANCA</t>
  </si>
  <si>
    <t>CLELIA</t>
  </si>
  <si>
    <t>LIRON</t>
  </si>
  <si>
    <t>Aloïs</t>
  </si>
  <si>
    <t>VIVILLE</t>
  </si>
  <si>
    <t>Johan</t>
  </si>
  <si>
    <t>ROUSSON</t>
  </si>
  <si>
    <t>RODRIGUES</t>
  </si>
  <si>
    <t>DYLAN</t>
  </si>
  <si>
    <t>GEY</t>
  </si>
  <si>
    <t>LAFLEUR</t>
  </si>
  <si>
    <t>CASSANDRA</t>
  </si>
  <si>
    <t>ATTENTION: Ajuster calcul colonne M  et P en fonction du nombre de concurrents sinon classement inversé faussé !!!</t>
  </si>
  <si>
    <t>ATTENTION: Ajuster calcul colonne M et P en fonction du nombre de concurrents sinon classement inversé faussé !!!</t>
  </si>
  <si>
    <t>KOMBO</t>
  </si>
  <si>
    <t>Aisha</t>
  </si>
  <si>
    <t>Anne-Laure</t>
  </si>
  <si>
    <t>GILBERTAS</t>
  </si>
  <si>
    <t>Nathanaël</t>
  </si>
  <si>
    <t>Jean-Baptiste</t>
  </si>
  <si>
    <t>POLI</t>
  </si>
  <si>
    <t>AERTS</t>
  </si>
  <si>
    <t>ARSLAN</t>
  </si>
  <si>
    <t>Demirkan</t>
  </si>
  <si>
    <t>Margot</t>
  </si>
  <si>
    <t>DAVANCHET</t>
  </si>
  <si>
    <t>JAMKA-GAIAO</t>
  </si>
  <si>
    <t>Paulina</t>
  </si>
  <si>
    <t>PRAT</t>
  </si>
  <si>
    <t>BORIOS</t>
  </si>
  <si>
    <t>FAURE</t>
  </si>
  <si>
    <t>CHATRIN</t>
  </si>
  <si>
    <t>Leo</t>
  </si>
  <si>
    <t>PONCET</t>
  </si>
  <si>
    <t>Mathis</t>
  </si>
  <si>
    <t>GUENOT</t>
  </si>
  <si>
    <t>DI GORGIO</t>
  </si>
  <si>
    <t>Rmma</t>
  </si>
  <si>
    <t>RUGGIERI</t>
  </si>
  <si>
    <t>Victoire</t>
  </si>
  <si>
    <t>DRAROULEC</t>
  </si>
  <si>
    <t>Theophile</t>
  </si>
  <si>
    <t>Erwan</t>
  </si>
  <si>
    <t>POINTS MONTEE</t>
  </si>
  <si>
    <t>45'07''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</si>
</sst>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ill="1" applyBorder="1"/>
    <xf numFmtId="164" fontId="0" fillId="7" borderId="1" xfId="0" applyNumberForma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0" fillId="8" borderId="0" xfId="0" applyFill="1" applyAlignment="1">
      <alignment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64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2" xfId="0" applyFill="1" applyBorder="1"/>
    <xf numFmtId="164" fontId="0" fillId="8" borderId="2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/>
    <xf numFmtId="164" fontId="0" fillId="8" borderId="3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164" fontId="0" fillId="8" borderId="0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/>
    </xf>
    <xf numFmtId="0" fontId="0" fillId="8" borderId="8" xfId="0" applyFill="1" applyBorder="1"/>
    <xf numFmtId="164" fontId="0" fillId="8" borderId="8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0" fontId="0" fillId="8" borderId="9" xfId="0" applyFill="1" applyBorder="1"/>
    <xf numFmtId="164" fontId="0" fillId="8" borderId="9" xfId="0" applyNumberFormat="1" applyFill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0" fontId="0" fillId="8" borderId="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/>
    <xf numFmtId="164" fontId="0" fillId="3" borderId="2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/>
    <xf numFmtId="164" fontId="0" fillId="8" borderId="10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21" fontId="0" fillId="3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0" fontId="0" fillId="2" borderId="2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20" fontId="0" fillId="2" borderId="2" xfId="0" applyNumberFormat="1" applyFill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R94"/>
  <sheetViews>
    <sheetView topLeftCell="D28" workbookViewId="0">
      <selection activeCell="H2" sqref="H2:H3"/>
    </sheetView>
  </sheetViews>
  <sheetFormatPr defaultColWidth="10.76171875" defaultRowHeight="15" x14ac:dyDescent="0.2"/>
  <cols>
    <col min="2" max="2" width="14.66015625" style="22" customWidth="1"/>
    <col min="3" max="3" width="18.29296875" customWidth="1"/>
    <col min="4" max="4" width="18.4296875" customWidth="1"/>
    <col min="6" max="6" width="16.54296875" customWidth="1"/>
    <col min="7" max="7" width="20.84765625" customWidth="1"/>
    <col min="8" max="8" width="13.046875" style="1" customWidth="1"/>
    <col min="9" max="9" width="19.50390625" style="6" customWidth="1"/>
    <col min="10" max="11" width="13.71875" style="11" customWidth="1"/>
    <col min="12" max="12" width="30.265625" style="11" customWidth="1"/>
    <col min="13" max="13" width="22.734375" style="7" customWidth="1"/>
    <col min="14" max="14" width="13.1796875" style="7" customWidth="1"/>
    <col min="15" max="15" width="12.10546875" customWidth="1"/>
    <col min="16" max="16" width="13.31640625" style="18" customWidth="1"/>
    <col min="17" max="17" width="10.35546875" customWidth="1"/>
    <col min="18" max="18" width="21.1171875" customWidth="1"/>
  </cols>
  <sheetData>
    <row r="1" spans="1:18" s="16" customFormat="1" ht="51" customHeight="1" x14ac:dyDescent="0.2">
      <c r="B1" s="21" t="s">
        <v>0</v>
      </c>
      <c r="C1" s="12" t="s">
        <v>1</v>
      </c>
      <c r="D1" s="12" t="s">
        <v>2</v>
      </c>
      <c r="E1" s="12"/>
      <c r="F1" s="99" t="s">
        <v>3</v>
      </c>
      <c r="G1" s="100"/>
      <c r="H1" s="13" t="s">
        <v>14</v>
      </c>
      <c r="I1" s="13" t="s">
        <v>6</v>
      </c>
      <c r="J1" s="14" t="s">
        <v>11</v>
      </c>
      <c r="K1" s="14" t="s">
        <v>12</v>
      </c>
      <c r="L1" s="14" t="s">
        <v>13</v>
      </c>
      <c r="M1" s="15" t="s">
        <v>15</v>
      </c>
      <c r="N1" s="15" t="s">
        <v>566</v>
      </c>
      <c r="O1" s="12" t="s">
        <v>9</v>
      </c>
      <c r="P1" s="17" t="s">
        <v>8</v>
      </c>
      <c r="Q1" s="12" t="s">
        <v>10</v>
      </c>
    </row>
    <row r="2" spans="1:18" x14ac:dyDescent="0.2">
      <c r="A2" s="95">
        <v>1</v>
      </c>
      <c r="B2" s="93">
        <v>45</v>
      </c>
      <c r="C2" s="94" t="s">
        <v>28</v>
      </c>
      <c r="D2" s="94">
        <v>1</v>
      </c>
      <c r="E2" s="2" t="s">
        <v>4</v>
      </c>
      <c r="F2" s="20" t="s">
        <v>16</v>
      </c>
      <c r="G2" s="20" t="s">
        <v>17</v>
      </c>
      <c r="H2" s="102"/>
      <c r="I2" s="79">
        <v>28</v>
      </c>
      <c r="J2" s="10">
        <v>4.1666666666666666E-3</v>
      </c>
      <c r="K2" s="10">
        <v>5.6481481481481478E-3</v>
      </c>
      <c r="L2" s="10">
        <f>K2-J2</f>
        <v>1.4814814814814812E-3</v>
      </c>
      <c r="M2" s="5">
        <f t="shared" ref="M2:M33" si="0">RANK(L2,L$2:L$75,1)</f>
        <v>45</v>
      </c>
      <c r="N2" s="81">
        <f>M2+M3</f>
        <v>98</v>
      </c>
      <c r="O2" s="89">
        <f>I2+N2</f>
        <v>126</v>
      </c>
      <c r="P2" s="90">
        <f>RANK(O2,O$2:O$75,1)</f>
        <v>26</v>
      </c>
      <c r="Q2" s="77" t="str">
        <f>IF(P2=1,"OR",IF(P2=2,"ARGENT",IF(P2=3,"BRONZE","")))</f>
        <v/>
      </c>
      <c r="R2" s="101" t="s">
        <v>536</v>
      </c>
    </row>
    <row r="3" spans="1:18" x14ac:dyDescent="0.2">
      <c r="A3" s="96"/>
      <c r="B3" s="93"/>
      <c r="C3" s="94"/>
      <c r="D3" s="94"/>
      <c r="E3" s="2" t="s">
        <v>5</v>
      </c>
      <c r="F3" s="20" t="s">
        <v>24</v>
      </c>
      <c r="G3" s="20" t="s">
        <v>25</v>
      </c>
      <c r="H3" s="84"/>
      <c r="I3" s="80"/>
      <c r="J3" s="10">
        <v>4.1666666666666666E-3</v>
      </c>
      <c r="K3" s="10">
        <v>5.7060185185185191E-3</v>
      </c>
      <c r="L3" s="10">
        <f t="shared" ref="L3:L58" si="1">K3-J3</f>
        <v>1.5393518518518525E-3</v>
      </c>
      <c r="M3" s="5">
        <f t="shared" si="0"/>
        <v>53</v>
      </c>
      <c r="N3" s="82"/>
      <c r="O3" s="89"/>
      <c r="P3" s="91"/>
      <c r="Q3" s="77"/>
      <c r="R3" s="101"/>
    </row>
    <row r="4" spans="1:18" s="8" customFormat="1" x14ac:dyDescent="0.2">
      <c r="A4" s="95">
        <f>A2+1</f>
        <v>2</v>
      </c>
      <c r="B4" s="93">
        <v>46</v>
      </c>
      <c r="C4" s="94" t="s">
        <v>28</v>
      </c>
      <c r="D4" s="94">
        <v>2</v>
      </c>
      <c r="E4" s="4" t="s">
        <v>4</v>
      </c>
      <c r="F4" s="20" t="s">
        <v>19</v>
      </c>
      <c r="G4" s="20" t="s">
        <v>20</v>
      </c>
      <c r="H4" s="83"/>
      <c r="I4" s="79">
        <v>33</v>
      </c>
      <c r="J4" s="10">
        <v>4.3981481481481484E-3</v>
      </c>
      <c r="K4" s="10">
        <v>5.6944444444444438E-3</v>
      </c>
      <c r="L4" s="10">
        <f t="shared" si="1"/>
        <v>1.2962962962962954E-3</v>
      </c>
      <c r="M4" s="5">
        <f t="shared" si="0"/>
        <v>26</v>
      </c>
      <c r="N4" s="81">
        <f t="shared" ref="N4" si="2">M4+M5</f>
        <v>98</v>
      </c>
      <c r="O4" s="89">
        <f t="shared" ref="O4" si="3">I4+N4</f>
        <v>131</v>
      </c>
      <c r="P4" s="90">
        <f>RANK(O4,O$2:O$75,1)</f>
        <v>29</v>
      </c>
      <c r="Q4" s="77" t="str">
        <f t="shared" ref="Q4" si="4">IF(P4=1,"OR",IF(P4=2,"ARGENT",IF(P4=3,"BRONZE","")))</f>
        <v/>
      </c>
      <c r="R4" s="101"/>
    </row>
    <row r="5" spans="1:18" s="8" customFormat="1" x14ac:dyDescent="0.2">
      <c r="A5" s="96"/>
      <c r="B5" s="93"/>
      <c r="C5" s="94"/>
      <c r="D5" s="94"/>
      <c r="E5" s="4" t="s">
        <v>5</v>
      </c>
      <c r="F5" s="20" t="s">
        <v>548</v>
      </c>
      <c r="G5" s="20" t="s">
        <v>170</v>
      </c>
      <c r="H5" s="84"/>
      <c r="I5" s="80"/>
      <c r="J5" s="10">
        <v>4.3981481481481484E-3</v>
      </c>
      <c r="K5" s="10">
        <v>6.7939814814814816E-3</v>
      </c>
      <c r="L5" s="10">
        <f t="shared" si="1"/>
        <v>2.3958333333333331E-3</v>
      </c>
      <c r="M5" s="5">
        <f t="shared" si="0"/>
        <v>72</v>
      </c>
      <c r="N5" s="82"/>
      <c r="O5" s="89"/>
      <c r="P5" s="91"/>
      <c r="Q5" s="77"/>
      <c r="R5" s="101"/>
    </row>
    <row r="6" spans="1:18" x14ac:dyDescent="0.2">
      <c r="A6" s="95">
        <f t="shared" ref="A6" si="5">A4+1</f>
        <v>3</v>
      </c>
      <c r="B6" s="93">
        <v>47</v>
      </c>
      <c r="C6" s="94" t="s">
        <v>28</v>
      </c>
      <c r="D6" s="94">
        <v>14</v>
      </c>
      <c r="E6" s="4" t="s">
        <v>4</v>
      </c>
      <c r="F6" s="20" t="s">
        <v>22</v>
      </c>
      <c r="G6" s="20" t="s">
        <v>23</v>
      </c>
      <c r="H6" s="83"/>
      <c r="I6" s="79">
        <v>18</v>
      </c>
      <c r="J6" s="10">
        <v>4.3981481481481484E-3</v>
      </c>
      <c r="K6" s="10">
        <v>6.2037037037037043E-3</v>
      </c>
      <c r="L6" s="10">
        <f t="shared" si="1"/>
        <v>1.8055555555555559E-3</v>
      </c>
      <c r="M6" s="5">
        <f t="shared" si="0"/>
        <v>65</v>
      </c>
      <c r="N6" s="81">
        <f t="shared" ref="N6" si="6">M6+M7</f>
        <v>131</v>
      </c>
      <c r="O6" s="89">
        <f t="shared" ref="O6" si="7">I6+N6</f>
        <v>149</v>
      </c>
      <c r="P6" s="90">
        <f>RANK(O6,O$2:O$75,1)</f>
        <v>32</v>
      </c>
      <c r="Q6" s="77" t="str">
        <f t="shared" ref="Q6" si="8">IF(P6=1,"OR",IF(P6=2,"ARGENT",IF(P6=3,"BRONZE","")))</f>
        <v/>
      </c>
      <c r="R6" s="101"/>
    </row>
    <row r="7" spans="1:18" x14ac:dyDescent="0.2">
      <c r="A7" s="96"/>
      <c r="B7" s="93"/>
      <c r="C7" s="94"/>
      <c r="D7" s="94"/>
      <c r="E7" s="4" t="s">
        <v>5</v>
      </c>
      <c r="F7" s="20" t="s">
        <v>26</v>
      </c>
      <c r="G7" s="20" t="s">
        <v>27</v>
      </c>
      <c r="H7" s="84"/>
      <c r="I7" s="80"/>
      <c r="J7" s="10">
        <v>4.3981481481481484E-3</v>
      </c>
      <c r="K7" s="10">
        <v>6.2499999999999995E-3</v>
      </c>
      <c r="L7" s="10">
        <f t="shared" si="1"/>
        <v>1.8518518518518511E-3</v>
      </c>
      <c r="M7" s="5">
        <f t="shared" si="0"/>
        <v>66</v>
      </c>
      <c r="N7" s="82"/>
      <c r="O7" s="89"/>
      <c r="P7" s="91"/>
      <c r="Q7" s="77"/>
      <c r="R7" s="101"/>
    </row>
    <row r="8" spans="1:18" x14ac:dyDescent="0.2">
      <c r="A8" s="95">
        <v>4</v>
      </c>
      <c r="B8" s="93">
        <v>42</v>
      </c>
      <c r="C8" s="94" t="s">
        <v>146</v>
      </c>
      <c r="D8" s="94">
        <v>5</v>
      </c>
      <c r="E8" s="4" t="s">
        <v>4</v>
      </c>
      <c r="F8" s="20" t="s">
        <v>151</v>
      </c>
      <c r="G8" s="20" t="s">
        <v>152</v>
      </c>
      <c r="H8" s="83"/>
      <c r="I8" s="79">
        <v>14</v>
      </c>
      <c r="J8" s="10">
        <v>3.9351851851851857E-3</v>
      </c>
      <c r="K8" s="10">
        <v>5.1736111111111115E-3</v>
      </c>
      <c r="L8" s="10">
        <f t="shared" si="1"/>
        <v>1.2384259259259258E-3</v>
      </c>
      <c r="M8" s="5">
        <f t="shared" si="0"/>
        <v>15</v>
      </c>
      <c r="N8" s="81">
        <f t="shared" ref="N8" si="9">M8+M9</f>
        <v>38</v>
      </c>
      <c r="O8" s="89">
        <f t="shared" ref="O8" si="10">I8+N8</f>
        <v>52</v>
      </c>
      <c r="P8" s="90">
        <f>RANK(O8,O$2:O$75,1)</f>
        <v>9</v>
      </c>
      <c r="Q8" s="77" t="str">
        <f t="shared" ref="Q8" si="11">IF(P8=1,"OR",IF(P8=2,"ARGENT",IF(P8=3,"BRONZE","")))</f>
        <v/>
      </c>
      <c r="R8" s="101"/>
    </row>
    <row r="9" spans="1:18" x14ac:dyDescent="0.2">
      <c r="A9" s="96"/>
      <c r="B9" s="93"/>
      <c r="C9" s="94"/>
      <c r="D9" s="94"/>
      <c r="E9" s="4" t="s">
        <v>5</v>
      </c>
      <c r="F9" s="20" t="s">
        <v>153</v>
      </c>
      <c r="G9" s="20" t="s">
        <v>64</v>
      </c>
      <c r="H9" s="84"/>
      <c r="I9" s="80"/>
      <c r="J9" s="10">
        <v>3.9351851851851857E-3</v>
      </c>
      <c r="K9" s="10">
        <v>5.2199074074074066E-3</v>
      </c>
      <c r="L9" s="10">
        <f t="shared" si="1"/>
        <v>1.284722222222221E-3</v>
      </c>
      <c r="M9" s="5">
        <f t="shared" si="0"/>
        <v>23</v>
      </c>
      <c r="N9" s="82"/>
      <c r="O9" s="89"/>
      <c r="P9" s="91"/>
      <c r="Q9" s="77"/>
      <c r="R9" s="101"/>
    </row>
    <row r="10" spans="1:18" s="8" customFormat="1" x14ac:dyDescent="0.2">
      <c r="A10" s="95">
        <v>5</v>
      </c>
      <c r="B10" s="93">
        <v>43</v>
      </c>
      <c r="C10" s="94" t="s">
        <v>146</v>
      </c>
      <c r="D10" s="94">
        <v>6</v>
      </c>
      <c r="E10" s="4" t="s">
        <v>4</v>
      </c>
      <c r="F10" s="20" t="s">
        <v>147</v>
      </c>
      <c r="G10" s="20" t="s">
        <v>154</v>
      </c>
      <c r="H10" s="83"/>
      <c r="I10" s="79">
        <v>13</v>
      </c>
      <c r="J10" s="10">
        <v>3.9351851851851857E-3</v>
      </c>
      <c r="K10" s="10">
        <v>5.208333333333333E-3</v>
      </c>
      <c r="L10" s="10">
        <f t="shared" si="1"/>
        <v>1.2731481481481474E-3</v>
      </c>
      <c r="M10" s="5">
        <f t="shared" si="0"/>
        <v>20</v>
      </c>
      <c r="N10" s="81">
        <f t="shared" ref="N10" si="12">M10+M11</f>
        <v>25</v>
      </c>
      <c r="O10" s="89">
        <f t="shared" ref="O10" si="13">I10+N10</f>
        <v>38</v>
      </c>
      <c r="P10" s="90">
        <f>RANK(O10,O$2:O$75,1)</f>
        <v>7</v>
      </c>
      <c r="Q10" s="77" t="str">
        <f t="shared" ref="Q10" si="14">IF(P10=1,"OR",IF(P10=2,"ARGENT",IF(P10=3,"BRONZE","")))</f>
        <v/>
      </c>
      <c r="R10" s="101"/>
    </row>
    <row r="11" spans="1:18" s="8" customFormat="1" x14ac:dyDescent="0.2">
      <c r="A11" s="96"/>
      <c r="B11" s="93"/>
      <c r="C11" s="94"/>
      <c r="D11" s="94"/>
      <c r="E11" s="4" t="s">
        <v>5</v>
      </c>
      <c r="F11" s="20" t="s">
        <v>155</v>
      </c>
      <c r="G11" s="20" t="s">
        <v>156</v>
      </c>
      <c r="H11" s="84"/>
      <c r="I11" s="80"/>
      <c r="J11" s="10">
        <v>3.9351851851851857E-3</v>
      </c>
      <c r="K11" s="10">
        <v>5.1041666666666666E-3</v>
      </c>
      <c r="L11" s="10">
        <f t="shared" si="1"/>
        <v>1.1689814814814809E-3</v>
      </c>
      <c r="M11" s="5">
        <f t="shared" si="0"/>
        <v>5</v>
      </c>
      <c r="N11" s="82"/>
      <c r="O11" s="89"/>
      <c r="P11" s="91"/>
      <c r="Q11" s="77"/>
      <c r="R11" s="101"/>
    </row>
    <row r="12" spans="1:18" x14ac:dyDescent="0.2">
      <c r="A12" s="95">
        <v>6</v>
      </c>
      <c r="B12" s="93">
        <v>44</v>
      </c>
      <c r="C12" s="94" t="s">
        <v>146</v>
      </c>
      <c r="D12" s="94">
        <v>7</v>
      </c>
      <c r="E12" s="4" t="s">
        <v>4</v>
      </c>
      <c r="F12" s="20" t="s">
        <v>157</v>
      </c>
      <c r="G12" s="20" t="s">
        <v>158</v>
      </c>
      <c r="H12" s="83"/>
      <c r="I12" s="79">
        <v>3</v>
      </c>
      <c r="J12" s="10">
        <v>4.1666666666666666E-3</v>
      </c>
      <c r="K12" s="10">
        <v>5.2777777777777771E-3</v>
      </c>
      <c r="L12" s="10">
        <f t="shared" si="1"/>
        <v>1.1111111111111105E-3</v>
      </c>
      <c r="M12" s="5">
        <f t="shared" si="0"/>
        <v>4</v>
      </c>
      <c r="N12" s="81">
        <f t="shared" ref="N12" si="15">M12+M13</f>
        <v>6</v>
      </c>
      <c r="O12" s="89">
        <f t="shared" ref="O12" si="16">I12+N12</f>
        <v>9</v>
      </c>
      <c r="P12" s="90">
        <f>RANK(O12,O$2:O$75,1)</f>
        <v>2</v>
      </c>
      <c r="Q12" s="77" t="str">
        <f t="shared" ref="Q12" si="17">IF(P12=1,"OR",IF(P12=2,"ARGENT",IF(P12=3,"BRONZE","")))</f>
        <v>ARGENT</v>
      </c>
    </row>
    <row r="13" spans="1:18" x14ac:dyDescent="0.2">
      <c r="A13" s="96"/>
      <c r="B13" s="93"/>
      <c r="C13" s="94"/>
      <c r="D13" s="94"/>
      <c r="E13" s="4" t="s">
        <v>5</v>
      </c>
      <c r="F13" s="20" t="s">
        <v>159</v>
      </c>
      <c r="G13" s="20" t="s">
        <v>160</v>
      </c>
      <c r="H13" s="84"/>
      <c r="I13" s="80"/>
      <c r="J13" s="10">
        <v>4.1666666666666666E-3</v>
      </c>
      <c r="K13" s="10">
        <v>5.2430555555555555E-3</v>
      </c>
      <c r="L13" s="10">
        <f t="shared" si="1"/>
        <v>1.0763888888888889E-3</v>
      </c>
      <c r="M13" s="5">
        <f t="shared" si="0"/>
        <v>2</v>
      </c>
      <c r="N13" s="82"/>
      <c r="O13" s="89"/>
      <c r="P13" s="91"/>
      <c r="Q13" s="77"/>
    </row>
    <row r="14" spans="1:18" s="8" customFormat="1" x14ac:dyDescent="0.2">
      <c r="A14" s="95">
        <v>7</v>
      </c>
      <c r="B14" s="93">
        <v>41</v>
      </c>
      <c r="C14" s="94" t="s">
        <v>220</v>
      </c>
      <c r="D14" s="94">
        <v>5</v>
      </c>
      <c r="E14" s="4" t="s">
        <v>4</v>
      </c>
      <c r="F14" s="20" t="s">
        <v>224</v>
      </c>
      <c r="G14" s="20" t="s">
        <v>225</v>
      </c>
      <c r="H14" s="83"/>
      <c r="I14" s="79">
        <v>36</v>
      </c>
      <c r="J14" s="10">
        <v>3.7037037037037034E-3</v>
      </c>
      <c r="K14" s="10">
        <v>6.5740740740740733E-3</v>
      </c>
      <c r="L14" s="10">
        <f t="shared" si="1"/>
        <v>2.8703703703703699E-3</v>
      </c>
      <c r="M14" s="5">
        <f t="shared" si="0"/>
        <v>74</v>
      </c>
      <c r="N14" s="81">
        <f t="shared" ref="N14" si="18">M14+M15</f>
        <v>147</v>
      </c>
      <c r="O14" s="89">
        <f t="shared" ref="O14" si="19">I14+N14</f>
        <v>183</v>
      </c>
      <c r="P14" s="90">
        <f>RANK(O14,O$2:O$75,1)</f>
        <v>37</v>
      </c>
      <c r="Q14" s="77" t="str">
        <f t="shared" ref="Q14" si="20">IF(P14=1,"OR",IF(P14=2,"ARGENT",IF(P14=3,"BRONZE","")))</f>
        <v/>
      </c>
    </row>
    <row r="15" spans="1:18" s="8" customFormat="1" x14ac:dyDescent="0.2">
      <c r="A15" s="96"/>
      <c r="B15" s="93"/>
      <c r="C15" s="94"/>
      <c r="D15" s="94"/>
      <c r="E15" s="4" t="s">
        <v>5</v>
      </c>
      <c r="F15" s="20" t="s">
        <v>545</v>
      </c>
      <c r="G15" s="20" t="s">
        <v>546</v>
      </c>
      <c r="H15" s="84"/>
      <c r="I15" s="80"/>
      <c r="J15" s="10">
        <v>3.7037037037037034E-3</v>
      </c>
      <c r="K15" s="10">
        <v>6.3194444444444444E-3</v>
      </c>
      <c r="L15" s="10">
        <f t="shared" si="1"/>
        <v>2.615740740740741E-3</v>
      </c>
      <c r="M15" s="5">
        <f t="shared" si="0"/>
        <v>73</v>
      </c>
      <c r="N15" s="82"/>
      <c r="O15" s="89"/>
      <c r="P15" s="91"/>
      <c r="Q15" s="77"/>
    </row>
    <row r="16" spans="1:18" x14ac:dyDescent="0.2">
      <c r="A16" s="95">
        <v>8</v>
      </c>
      <c r="B16" s="93">
        <v>36</v>
      </c>
      <c r="C16" s="94" t="s">
        <v>230</v>
      </c>
      <c r="D16" s="94">
        <v>2</v>
      </c>
      <c r="E16" s="4" t="s">
        <v>4</v>
      </c>
      <c r="F16" s="20" t="s">
        <v>231</v>
      </c>
      <c r="G16" s="20" t="s">
        <v>232</v>
      </c>
      <c r="H16" s="83"/>
      <c r="I16" s="79">
        <v>11</v>
      </c>
      <c r="J16" s="10">
        <v>3.472222222222222E-3</v>
      </c>
      <c r="K16" s="10">
        <v>4.9074074074074072E-3</v>
      </c>
      <c r="L16" s="10">
        <f t="shared" si="1"/>
        <v>1.4351851851851852E-3</v>
      </c>
      <c r="M16" s="5">
        <f t="shared" si="0"/>
        <v>41</v>
      </c>
      <c r="N16" s="81">
        <f t="shared" ref="N16" si="21">M16+M17</f>
        <v>91</v>
      </c>
      <c r="O16" s="89">
        <f t="shared" ref="O16" si="22">I16+N16</f>
        <v>102</v>
      </c>
      <c r="P16" s="90">
        <f>RANK(O16,O$2:O$75,1)</f>
        <v>21</v>
      </c>
      <c r="Q16" s="77" t="str">
        <f t="shared" ref="Q16" si="23">IF(P16=1,"OR",IF(P16=2,"ARGENT",IF(P16=3,"BRONZE","")))</f>
        <v/>
      </c>
    </row>
    <row r="17" spans="1:17" x14ac:dyDescent="0.2">
      <c r="A17" s="96"/>
      <c r="B17" s="93"/>
      <c r="C17" s="94"/>
      <c r="D17" s="94"/>
      <c r="E17" s="4" t="s">
        <v>5</v>
      </c>
      <c r="F17" s="20" t="s">
        <v>233</v>
      </c>
      <c r="G17" s="20" t="s">
        <v>97</v>
      </c>
      <c r="H17" s="84"/>
      <c r="I17" s="80"/>
      <c r="J17" s="10">
        <v>3.472222222222222E-3</v>
      </c>
      <c r="K17" s="10">
        <v>4.9884259259259265E-3</v>
      </c>
      <c r="L17" s="10">
        <f t="shared" si="1"/>
        <v>1.5162037037037045E-3</v>
      </c>
      <c r="M17" s="5">
        <f t="shared" si="0"/>
        <v>50</v>
      </c>
      <c r="N17" s="82"/>
      <c r="O17" s="89"/>
      <c r="P17" s="91"/>
      <c r="Q17" s="77"/>
    </row>
    <row r="18" spans="1:17" s="8" customFormat="1" x14ac:dyDescent="0.2">
      <c r="A18" s="95">
        <f t="shared" ref="A18:A72" si="24">A16+1</f>
        <v>9</v>
      </c>
      <c r="B18" s="93">
        <v>37</v>
      </c>
      <c r="C18" s="94" t="s">
        <v>230</v>
      </c>
      <c r="D18" s="94">
        <v>3</v>
      </c>
      <c r="E18" s="4" t="s">
        <v>4</v>
      </c>
      <c r="F18" s="20" t="s">
        <v>234</v>
      </c>
      <c r="G18" s="20" t="s">
        <v>54</v>
      </c>
      <c r="H18" s="83"/>
      <c r="I18" s="79">
        <v>29</v>
      </c>
      <c r="J18" s="10">
        <v>3.472222222222222E-3</v>
      </c>
      <c r="K18" s="10">
        <v>5.4976851851851853E-3</v>
      </c>
      <c r="L18" s="10">
        <f t="shared" si="1"/>
        <v>2.0254629629629633E-3</v>
      </c>
      <c r="M18" s="5">
        <f t="shared" si="0"/>
        <v>68</v>
      </c>
      <c r="N18" s="81">
        <f t="shared" ref="N18" si="25">M18+M19</f>
        <v>122</v>
      </c>
      <c r="O18" s="89">
        <f t="shared" ref="O18" si="26">I18+N18</f>
        <v>151</v>
      </c>
      <c r="P18" s="90">
        <f>RANK(O18,O$2:O$75,1)</f>
        <v>33</v>
      </c>
      <c r="Q18" s="77" t="str">
        <f t="shared" ref="Q18" si="27">IF(P18=1,"OR",IF(P18=2,"ARGENT",IF(P18=3,"BRONZE","")))</f>
        <v/>
      </c>
    </row>
    <row r="19" spans="1:17" s="8" customFormat="1" x14ac:dyDescent="0.2">
      <c r="A19" s="96"/>
      <c r="B19" s="93"/>
      <c r="C19" s="94"/>
      <c r="D19" s="94"/>
      <c r="E19" s="4" t="s">
        <v>5</v>
      </c>
      <c r="F19" s="20" t="s">
        <v>235</v>
      </c>
      <c r="G19" s="20" t="s">
        <v>236</v>
      </c>
      <c r="H19" s="84"/>
      <c r="I19" s="80"/>
      <c r="J19" s="10">
        <v>3.472222222222222E-3</v>
      </c>
      <c r="K19" s="10">
        <v>5.0231481481481481E-3</v>
      </c>
      <c r="L19" s="10">
        <f t="shared" si="1"/>
        <v>1.5509259259259261E-3</v>
      </c>
      <c r="M19" s="5">
        <f t="shared" si="0"/>
        <v>54</v>
      </c>
      <c r="N19" s="82"/>
      <c r="O19" s="89"/>
      <c r="P19" s="91"/>
      <c r="Q19" s="77"/>
    </row>
    <row r="20" spans="1:17" x14ac:dyDescent="0.2">
      <c r="A20" s="95">
        <v>10</v>
      </c>
      <c r="B20" s="93">
        <v>38</v>
      </c>
      <c r="C20" s="94" t="s">
        <v>230</v>
      </c>
      <c r="D20" s="94">
        <v>4</v>
      </c>
      <c r="E20" s="4" t="s">
        <v>4</v>
      </c>
      <c r="F20" s="20" t="s">
        <v>185</v>
      </c>
      <c r="G20" s="20" t="s">
        <v>237</v>
      </c>
      <c r="H20" s="83"/>
      <c r="I20" s="79">
        <v>21</v>
      </c>
      <c r="J20" s="10">
        <v>7.1759259259259259E-3</v>
      </c>
      <c r="K20" s="10">
        <v>9.2013888888888892E-3</v>
      </c>
      <c r="L20" s="10">
        <f t="shared" si="1"/>
        <v>2.0254629629629633E-3</v>
      </c>
      <c r="M20" s="5">
        <f t="shared" si="0"/>
        <v>68</v>
      </c>
      <c r="N20" s="81">
        <f t="shared" ref="N20" si="28">M20+M21</f>
        <v>139</v>
      </c>
      <c r="O20" s="89">
        <f t="shared" ref="O20" si="29">I20+N20</f>
        <v>160</v>
      </c>
      <c r="P20" s="90">
        <f>RANK(O20,O$2:O$75,1)</f>
        <v>36</v>
      </c>
      <c r="Q20" s="77" t="str">
        <f t="shared" ref="Q20" si="30">IF(P20=1,"OR",IF(P20=2,"ARGENT",IF(P20=3,"BRONZE","")))</f>
        <v/>
      </c>
    </row>
    <row r="21" spans="1:17" x14ac:dyDescent="0.2">
      <c r="A21" s="96"/>
      <c r="B21" s="93"/>
      <c r="C21" s="94"/>
      <c r="D21" s="94"/>
      <c r="E21" s="4" t="s">
        <v>5</v>
      </c>
      <c r="F21" s="20" t="s">
        <v>238</v>
      </c>
      <c r="G21" s="20" t="s">
        <v>239</v>
      </c>
      <c r="H21" s="84"/>
      <c r="I21" s="80"/>
      <c r="J21" s="10">
        <v>7.1759259259259259E-3</v>
      </c>
      <c r="K21" s="10">
        <v>9.525462962962963E-3</v>
      </c>
      <c r="L21" s="10">
        <f>K21-J21</f>
        <v>2.3495370370370371E-3</v>
      </c>
      <c r="M21" s="5">
        <f t="shared" si="0"/>
        <v>71</v>
      </c>
      <c r="N21" s="82"/>
      <c r="O21" s="89"/>
      <c r="P21" s="91"/>
      <c r="Q21" s="77"/>
    </row>
    <row r="22" spans="1:17" s="8" customFormat="1" x14ac:dyDescent="0.2">
      <c r="A22" s="95">
        <v>11</v>
      </c>
      <c r="B22" s="93">
        <v>39</v>
      </c>
      <c r="C22" s="94" t="s">
        <v>230</v>
      </c>
      <c r="D22" s="94">
        <v>5</v>
      </c>
      <c r="E22" s="4" t="s">
        <v>4</v>
      </c>
      <c r="F22" s="20" t="s">
        <v>240</v>
      </c>
      <c r="G22" s="20" t="s">
        <v>179</v>
      </c>
      <c r="H22" s="83"/>
      <c r="I22" s="79">
        <v>10</v>
      </c>
      <c r="J22" s="10">
        <v>3.7037037037037034E-3</v>
      </c>
      <c r="K22" s="10">
        <v>5.162037037037037E-3</v>
      </c>
      <c r="L22" s="10">
        <f>K22-J22</f>
        <v>1.4583333333333336E-3</v>
      </c>
      <c r="M22" s="5">
        <f t="shared" si="0"/>
        <v>43</v>
      </c>
      <c r="N22" s="81">
        <f t="shared" ref="N22" si="31">M22+M23</f>
        <v>90</v>
      </c>
      <c r="O22" s="89">
        <f t="shared" ref="O22" si="32">I22+N22</f>
        <v>100</v>
      </c>
      <c r="P22" s="90">
        <f>RANK(O22,O$2:O$75,1)</f>
        <v>19</v>
      </c>
      <c r="Q22" s="77" t="str">
        <f t="shared" ref="Q22" si="33">IF(P22=1,"OR",IF(P22=2,"ARGENT",IF(P22=3,"BRONZE","")))</f>
        <v/>
      </c>
    </row>
    <row r="23" spans="1:17" s="8" customFormat="1" x14ac:dyDescent="0.2">
      <c r="A23" s="96"/>
      <c r="B23" s="93"/>
      <c r="C23" s="94"/>
      <c r="D23" s="94"/>
      <c r="E23" s="4" t="s">
        <v>5</v>
      </c>
      <c r="F23" s="20" t="s">
        <v>241</v>
      </c>
      <c r="G23" s="20" t="s">
        <v>76</v>
      </c>
      <c r="H23" s="84"/>
      <c r="I23" s="80"/>
      <c r="J23" s="10">
        <v>3.7037037037037034E-3</v>
      </c>
      <c r="K23" s="10">
        <v>5.1967592592592595E-3</v>
      </c>
      <c r="L23" s="10">
        <f t="shared" si="1"/>
        <v>1.4930555555555561E-3</v>
      </c>
      <c r="M23" s="5">
        <f t="shared" si="0"/>
        <v>47</v>
      </c>
      <c r="N23" s="82"/>
      <c r="O23" s="89"/>
      <c r="P23" s="91"/>
      <c r="Q23" s="77"/>
    </row>
    <row r="24" spans="1:17" s="8" customFormat="1" x14ac:dyDescent="0.2">
      <c r="A24" s="95">
        <f t="shared" si="24"/>
        <v>12</v>
      </c>
      <c r="B24" s="93">
        <v>32</v>
      </c>
      <c r="C24" s="94" t="s">
        <v>267</v>
      </c>
      <c r="D24" s="94">
        <v>1</v>
      </c>
      <c r="E24" s="4" t="s">
        <v>4</v>
      </c>
      <c r="F24" s="20" t="s">
        <v>257</v>
      </c>
      <c r="G24" s="20" t="s">
        <v>258</v>
      </c>
      <c r="H24" s="83"/>
      <c r="I24" s="79">
        <v>26</v>
      </c>
      <c r="J24" s="10">
        <v>3.0092592592592588E-3</v>
      </c>
      <c r="K24" s="10">
        <v>4.4212962962962956E-3</v>
      </c>
      <c r="L24" s="10">
        <f t="shared" si="1"/>
        <v>1.4120370370370367E-3</v>
      </c>
      <c r="M24" s="5">
        <f t="shared" si="0"/>
        <v>37</v>
      </c>
      <c r="N24" s="81">
        <f t="shared" ref="N24" si="34">M24+M25</f>
        <v>92</v>
      </c>
      <c r="O24" s="89">
        <f t="shared" ref="O24" si="35">I24+N24</f>
        <v>118</v>
      </c>
      <c r="P24" s="90">
        <f>RANK(O24,O$2:O$75,1)</f>
        <v>25</v>
      </c>
      <c r="Q24" s="77" t="str">
        <f t="shared" ref="Q24" si="36">IF(P24=1,"OR",IF(P24=2,"ARGENT",IF(P24=3,"BRONZE","")))</f>
        <v/>
      </c>
    </row>
    <row r="25" spans="1:17" s="8" customFormat="1" x14ac:dyDescent="0.2">
      <c r="A25" s="96"/>
      <c r="B25" s="93"/>
      <c r="C25" s="94"/>
      <c r="D25" s="94"/>
      <c r="E25" s="4" t="s">
        <v>5</v>
      </c>
      <c r="F25" s="20" t="s">
        <v>259</v>
      </c>
      <c r="G25" s="20" t="s">
        <v>249</v>
      </c>
      <c r="H25" s="84"/>
      <c r="I25" s="80"/>
      <c r="J25" s="10">
        <v>3.0092592592592588E-3</v>
      </c>
      <c r="K25" s="10">
        <v>4.5717592592592589E-3</v>
      </c>
      <c r="L25" s="10">
        <f t="shared" si="1"/>
        <v>1.5625000000000001E-3</v>
      </c>
      <c r="M25" s="5">
        <f t="shared" si="0"/>
        <v>55</v>
      </c>
      <c r="N25" s="82"/>
      <c r="O25" s="89"/>
      <c r="P25" s="91"/>
      <c r="Q25" s="77"/>
    </row>
    <row r="26" spans="1:17" x14ac:dyDescent="0.2">
      <c r="A26" s="95">
        <v>13</v>
      </c>
      <c r="B26" s="93">
        <v>33</v>
      </c>
      <c r="C26" s="94" t="s">
        <v>267</v>
      </c>
      <c r="D26" s="94">
        <v>2</v>
      </c>
      <c r="E26" s="4" t="s">
        <v>4</v>
      </c>
      <c r="F26" s="20" t="s">
        <v>260</v>
      </c>
      <c r="G26" s="20" t="s">
        <v>114</v>
      </c>
      <c r="H26" s="83"/>
      <c r="I26" s="79">
        <v>34</v>
      </c>
      <c r="J26" s="10">
        <v>3.0092592592592588E-3</v>
      </c>
      <c r="K26" s="10">
        <v>4.5023148148148149E-3</v>
      </c>
      <c r="L26" s="10">
        <f t="shared" si="1"/>
        <v>1.4930555555555561E-3</v>
      </c>
      <c r="M26" s="5">
        <f t="shared" si="0"/>
        <v>47</v>
      </c>
      <c r="N26" s="81">
        <f t="shared" ref="N26" si="37">M26+M27</f>
        <v>117</v>
      </c>
      <c r="O26" s="89">
        <f t="shared" ref="O26" si="38">I26+N26</f>
        <v>151</v>
      </c>
      <c r="P26" s="90">
        <f>RANK(O26,O$2:O$75,1)</f>
        <v>33</v>
      </c>
      <c r="Q26" s="77" t="str">
        <f t="shared" ref="Q26" si="39">IF(P26=1,"OR",IF(P26=2,"ARGENT",IF(P26=3,"BRONZE","")))</f>
        <v/>
      </c>
    </row>
    <row r="27" spans="1:17" x14ac:dyDescent="0.2">
      <c r="A27" s="96"/>
      <c r="B27" s="93"/>
      <c r="C27" s="94"/>
      <c r="D27" s="94"/>
      <c r="E27" s="4" t="s">
        <v>5</v>
      </c>
      <c r="F27" s="20" t="s">
        <v>261</v>
      </c>
      <c r="G27" s="20" t="s">
        <v>262</v>
      </c>
      <c r="H27" s="84"/>
      <c r="I27" s="80"/>
      <c r="J27" s="10">
        <v>3.0092592592592588E-3</v>
      </c>
      <c r="K27" s="10">
        <v>5.1504629629629635E-3</v>
      </c>
      <c r="L27" s="10">
        <f t="shared" si="1"/>
        <v>2.1412037037037046E-3</v>
      </c>
      <c r="M27" s="5">
        <f t="shared" si="0"/>
        <v>70</v>
      </c>
      <c r="N27" s="82"/>
      <c r="O27" s="89"/>
      <c r="P27" s="91"/>
      <c r="Q27" s="77"/>
    </row>
    <row r="28" spans="1:17" x14ac:dyDescent="0.2">
      <c r="A28" s="95">
        <v>14</v>
      </c>
      <c r="B28" s="93">
        <v>35</v>
      </c>
      <c r="C28" s="94" t="s">
        <v>267</v>
      </c>
      <c r="D28" s="94">
        <v>11</v>
      </c>
      <c r="E28" s="4" t="s">
        <v>4</v>
      </c>
      <c r="F28" s="20" t="s">
        <v>216</v>
      </c>
      <c r="G28" s="20" t="s">
        <v>116</v>
      </c>
      <c r="H28" s="83"/>
      <c r="I28" s="79">
        <v>27</v>
      </c>
      <c r="J28" s="34">
        <v>3.2407407407407406E-3</v>
      </c>
      <c r="K28" s="10">
        <v>4.7685185185185183E-3</v>
      </c>
      <c r="L28" s="10">
        <f t="shared" si="1"/>
        <v>1.5277777777777776E-3</v>
      </c>
      <c r="M28" s="5">
        <f t="shared" si="0"/>
        <v>51</v>
      </c>
      <c r="N28" s="81">
        <f t="shared" ref="N28" si="40">M28+M29</f>
        <v>108</v>
      </c>
      <c r="O28" s="89">
        <f t="shared" ref="O28" si="41">I28+N28</f>
        <v>135</v>
      </c>
      <c r="P28" s="90">
        <f>RANK(O28,O$2:O$75,1)</f>
        <v>30</v>
      </c>
      <c r="Q28" s="77" t="str">
        <f t="shared" ref="Q28" si="42">IF(P28=1,"OR",IF(P28=2,"ARGENT",IF(P28=3,"BRONZE","")))</f>
        <v/>
      </c>
    </row>
    <row r="29" spans="1:17" x14ac:dyDescent="0.2">
      <c r="A29" s="96"/>
      <c r="B29" s="93"/>
      <c r="C29" s="94"/>
      <c r="D29" s="94"/>
      <c r="E29" s="4" t="s">
        <v>5</v>
      </c>
      <c r="F29" s="20" t="s">
        <v>44</v>
      </c>
      <c r="G29" s="20" t="s">
        <v>80</v>
      </c>
      <c r="H29" s="84"/>
      <c r="I29" s="80"/>
      <c r="J29" s="34">
        <v>3.2407407407407406E-3</v>
      </c>
      <c r="K29" s="10">
        <v>4.8263888888888887E-3</v>
      </c>
      <c r="L29" s="10">
        <f t="shared" si="1"/>
        <v>1.5856481481481481E-3</v>
      </c>
      <c r="M29" s="5">
        <f t="shared" si="0"/>
        <v>57</v>
      </c>
      <c r="N29" s="82"/>
      <c r="O29" s="89"/>
      <c r="P29" s="91"/>
      <c r="Q29" s="77"/>
    </row>
    <row r="30" spans="1:17" s="8" customFormat="1" x14ac:dyDescent="0.2">
      <c r="A30" s="95">
        <f t="shared" si="24"/>
        <v>15</v>
      </c>
      <c r="B30" s="93">
        <v>29</v>
      </c>
      <c r="C30" s="94" t="s">
        <v>288</v>
      </c>
      <c r="D30" s="94">
        <v>1</v>
      </c>
      <c r="E30" s="4" t="s">
        <v>4</v>
      </c>
      <c r="F30" s="20" t="s">
        <v>294</v>
      </c>
      <c r="G30" s="20" t="s">
        <v>78</v>
      </c>
      <c r="H30" s="83"/>
      <c r="I30" s="79">
        <v>2</v>
      </c>
      <c r="J30" s="10">
        <v>2.5462962962962961E-3</v>
      </c>
      <c r="K30" s="10">
        <v>3.7384259259259263E-3</v>
      </c>
      <c r="L30" s="10">
        <f t="shared" si="1"/>
        <v>1.1921296296296302E-3</v>
      </c>
      <c r="M30" s="5">
        <f t="shared" si="0"/>
        <v>7</v>
      </c>
      <c r="N30" s="81">
        <f t="shared" ref="N30" si="43">M30+M31</f>
        <v>13</v>
      </c>
      <c r="O30" s="89">
        <f t="shared" ref="O30" si="44">I30+N30</f>
        <v>15</v>
      </c>
      <c r="P30" s="90">
        <f>RANK(O30,O$2:O$75,1)</f>
        <v>3</v>
      </c>
      <c r="Q30" s="77" t="str">
        <f t="shared" ref="Q30" si="45">IF(P30=1,"OR",IF(P30=2,"ARGENT",IF(P30=3,"BRONZE","")))</f>
        <v>BRONZE</v>
      </c>
    </row>
    <row r="31" spans="1:17" s="8" customFormat="1" x14ac:dyDescent="0.2">
      <c r="A31" s="96"/>
      <c r="B31" s="93"/>
      <c r="C31" s="94"/>
      <c r="D31" s="94"/>
      <c r="E31" s="4" t="s">
        <v>5</v>
      </c>
      <c r="F31" s="20" t="s">
        <v>297</v>
      </c>
      <c r="G31" s="20" t="s">
        <v>32</v>
      </c>
      <c r="H31" s="84"/>
      <c r="I31" s="80"/>
      <c r="J31" s="10">
        <v>2.5462962962962961E-3</v>
      </c>
      <c r="K31" s="10">
        <v>3.7268518518518514E-3</v>
      </c>
      <c r="L31" s="10">
        <f t="shared" si="1"/>
        <v>1.1805555555555554E-3</v>
      </c>
      <c r="M31" s="5">
        <f t="shared" si="0"/>
        <v>6</v>
      </c>
      <c r="N31" s="82"/>
      <c r="O31" s="89"/>
      <c r="P31" s="91"/>
      <c r="Q31" s="77"/>
    </row>
    <row r="32" spans="1:17" x14ac:dyDescent="0.2">
      <c r="A32" s="95">
        <v>16</v>
      </c>
      <c r="B32" s="93">
        <v>30</v>
      </c>
      <c r="C32" s="94" t="s">
        <v>288</v>
      </c>
      <c r="D32" s="94">
        <v>2</v>
      </c>
      <c r="E32" s="4" t="s">
        <v>4</v>
      </c>
      <c r="F32" s="20" t="s">
        <v>295</v>
      </c>
      <c r="G32" s="20" t="s">
        <v>296</v>
      </c>
      <c r="H32" s="83"/>
      <c r="I32" s="79">
        <v>15</v>
      </c>
      <c r="J32" s="10">
        <v>2.7777777777777779E-3</v>
      </c>
      <c r="K32" s="10">
        <v>4.0509259259259257E-3</v>
      </c>
      <c r="L32" s="10">
        <f t="shared" si="1"/>
        <v>1.2731481481481478E-3</v>
      </c>
      <c r="M32" s="5">
        <f t="shared" si="0"/>
        <v>21</v>
      </c>
      <c r="N32" s="81">
        <f t="shared" ref="N32" si="46">M32+M33</f>
        <v>63</v>
      </c>
      <c r="O32" s="89">
        <f t="shared" ref="O32" si="47">I32+N32</f>
        <v>78</v>
      </c>
      <c r="P32" s="90">
        <f>RANK(O32,O$2:O$75,1)</f>
        <v>13</v>
      </c>
      <c r="Q32" s="77" t="str">
        <f t="shared" ref="Q32" si="48">IF(P32=1,"OR",IF(P32=2,"ARGENT",IF(P32=3,"BRONZE","")))</f>
        <v/>
      </c>
    </row>
    <row r="33" spans="1:17" x14ac:dyDescent="0.2">
      <c r="A33" s="96"/>
      <c r="B33" s="93"/>
      <c r="C33" s="94"/>
      <c r="D33" s="94"/>
      <c r="E33" s="4" t="s">
        <v>5</v>
      </c>
      <c r="F33" s="33" t="s">
        <v>563</v>
      </c>
      <c r="G33" s="33" t="s">
        <v>564</v>
      </c>
      <c r="H33" s="84"/>
      <c r="I33" s="80"/>
      <c r="J33" s="10">
        <v>2.7777777777777779E-3</v>
      </c>
      <c r="K33" s="10">
        <v>4.2361111111111106E-3</v>
      </c>
      <c r="L33" s="10">
        <f t="shared" si="1"/>
        <v>1.4583333333333327E-3</v>
      </c>
      <c r="M33" s="5">
        <f t="shared" si="0"/>
        <v>42</v>
      </c>
      <c r="N33" s="82"/>
      <c r="O33" s="89"/>
      <c r="P33" s="91"/>
      <c r="Q33" s="77"/>
    </row>
    <row r="34" spans="1:17" s="8" customFormat="1" x14ac:dyDescent="0.2">
      <c r="A34" s="95">
        <f t="shared" ref="A34" si="49">A32+1</f>
        <v>17</v>
      </c>
      <c r="B34" s="93">
        <v>31</v>
      </c>
      <c r="C34" s="94" t="s">
        <v>288</v>
      </c>
      <c r="D34" s="94">
        <v>3</v>
      </c>
      <c r="E34" s="4" t="s">
        <v>4</v>
      </c>
      <c r="F34" s="20" t="s">
        <v>284</v>
      </c>
      <c r="G34" s="20" t="s">
        <v>285</v>
      </c>
      <c r="H34" s="83"/>
      <c r="I34" s="79">
        <v>8</v>
      </c>
      <c r="J34" s="10">
        <v>2.7777777777777779E-3</v>
      </c>
      <c r="K34" s="10">
        <v>4.0972222222222226E-3</v>
      </c>
      <c r="L34" s="10">
        <f t="shared" si="1"/>
        <v>1.3194444444444447E-3</v>
      </c>
      <c r="M34" s="5">
        <f t="shared" ref="M34:M65" si="50">RANK(L34,L$2:L$75,1)</f>
        <v>30</v>
      </c>
      <c r="N34" s="81">
        <f t="shared" ref="N34" si="51">M34+M35</f>
        <v>79</v>
      </c>
      <c r="O34" s="89">
        <f t="shared" ref="O34" si="52">I34+N34</f>
        <v>87</v>
      </c>
      <c r="P34" s="90">
        <f>RANK(O34,O$2:O$75,1)</f>
        <v>15</v>
      </c>
      <c r="Q34" s="77" t="str">
        <f t="shared" ref="Q34" si="53">IF(P34=1,"OR",IF(P34=2,"ARGENT",IF(P34=3,"BRONZE","")))</f>
        <v/>
      </c>
    </row>
    <row r="35" spans="1:17" s="8" customFormat="1" x14ac:dyDescent="0.2">
      <c r="A35" s="96"/>
      <c r="B35" s="93"/>
      <c r="C35" s="94"/>
      <c r="D35" s="94"/>
      <c r="E35" s="4" t="s">
        <v>5</v>
      </c>
      <c r="F35" s="20" t="s">
        <v>298</v>
      </c>
      <c r="G35" s="20" t="s">
        <v>299</v>
      </c>
      <c r="H35" s="84"/>
      <c r="I35" s="80"/>
      <c r="J35" s="10">
        <v>2.7777777777777779E-3</v>
      </c>
      <c r="K35" s="10">
        <v>4.2939814814814811E-3</v>
      </c>
      <c r="L35" s="10">
        <f t="shared" si="1"/>
        <v>1.5162037037037032E-3</v>
      </c>
      <c r="M35" s="5">
        <f t="shared" si="50"/>
        <v>49</v>
      </c>
      <c r="N35" s="82"/>
      <c r="O35" s="89"/>
      <c r="P35" s="91"/>
      <c r="Q35" s="77"/>
    </row>
    <row r="36" spans="1:17" x14ac:dyDescent="0.2">
      <c r="A36" s="95">
        <f t="shared" si="24"/>
        <v>18</v>
      </c>
      <c r="B36" s="93">
        <v>25</v>
      </c>
      <c r="C36" s="94" t="s">
        <v>319</v>
      </c>
      <c r="D36" s="94">
        <v>14</v>
      </c>
      <c r="E36" s="4" t="s">
        <v>4</v>
      </c>
      <c r="F36" s="20" t="s">
        <v>331</v>
      </c>
      <c r="G36" s="20" t="s">
        <v>311</v>
      </c>
      <c r="H36" s="83"/>
      <c r="I36" s="79">
        <v>23</v>
      </c>
      <c r="J36" s="10">
        <v>2.0833333333333333E-3</v>
      </c>
      <c r="K36" s="10">
        <v>3.3564814814814811E-3</v>
      </c>
      <c r="L36" s="10">
        <f t="shared" si="1"/>
        <v>1.2731481481481478E-3</v>
      </c>
      <c r="M36" s="5">
        <f t="shared" si="50"/>
        <v>21</v>
      </c>
      <c r="N36" s="81">
        <f t="shared" ref="N36" si="54">M36+M37</f>
        <v>83</v>
      </c>
      <c r="O36" s="89">
        <f t="shared" ref="O36" si="55">I36+N36</f>
        <v>106</v>
      </c>
      <c r="P36" s="90">
        <f>RANK(O36,O$2:O$75,1)</f>
        <v>22</v>
      </c>
      <c r="Q36" s="77" t="str">
        <f t="shared" ref="Q36" si="56">IF(P36=1,"OR",IF(P36=2,"ARGENT",IF(P36=3,"BRONZE","")))</f>
        <v/>
      </c>
    </row>
    <row r="37" spans="1:17" x14ac:dyDescent="0.2">
      <c r="A37" s="96"/>
      <c r="B37" s="93"/>
      <c r="C37" s="94"/>
      <c r="D37" s="94"/>
      <c r="E37" s="4" t="s">
        <v>5</v>
      </c>
      <c r="F37" s="20" t="s">
        <v>332</v>
      </c>
      <c r="G37" s="20" t="s">
        <v>333</v>
      </c>
      <c r="H37" s="84"/>
      <c r="I37" s="80"/>
      <c r="J37" s="10">
        <v>2.0833333333333333E-3</v>
      </c>
      <c r="K37" s="10">
        <v>3.7268518518518514E-3</v>
      </c>
      <c r="L37" s="10">
        <f t="shared" si="1"/>
        <v>1.6435185185185181E-3</v>
      </c>
      <c r="M37" s="5">
        <f t="shared" si="50"/>
        <v>62</v>
      </c>
      <c r="N37" s="82"/>
      <c r="O37" s="89"/>
      <c r="P37" s="91"/>
      <c r="Q37" s="77"/>
    </row>
    <row r="38" spans="1:17" x14ac:dyDescent="0.2">
      <c r="A38" s="95">
        <v>19</v>
      </c>
      <c r="B38" s="93">
        <v>27</v>
      </c>
      <c r="C38" s="94" t="s">
        <v>319</v>
      </c>
      <c r="D38" s="94">
        <v>11</v>
      </c>
      <c r="E38" s="4" t="s">
        <v>4</v>
      </c>
      <c r="F38" s="20" t="s">
        <v>337</v>
      </c>
      <c r="G38" s="20" t="s">
        <v>338</v>
      </c>
      <c r="H38" s="83"/>
      <c r="I38" s="79">
        <v>22</v>
      </c>
      <c r="J38" s="10">
        <v>2.3148148148148151E-3</v>
      </c>
      <c r="K38" s="10">
        <v>3.6574074074074074E-3</v>
      </c>
      <c r="L38" s="10">
        <f t="shared" si="1"/>
        <v>1.3425925925925923E-3</v>
      </c>
      <c r="M38" s="5">
        <f t="shared" si="50"/>
        <v>31</v>
      </c>
      <c r="N38" s="81">
        <f t="shared" ref="N38" si="57">M38+M39</f>
        <v>65</v>
      </c>
      <c r="O38" s="89">
        <f t="shared" ref="O38" si="58">I38+N38</f>
        <v>87</v>
      </c>
      <c r="P38" s="90">
        <f>RANK(O38,O$2:O$75,1)</f>
        <v>15</v>
      </c>
      <c r="Q38" s="77" t="str">
        <f t="shared" ref="Q38" si="59">IF(P38=1,"OR",IF(P38=2,"ARGENT",IF(P38=3,"BRONZE","")))</f>
        <v/>
      </c>
    </row>
    <row r="39" spans="1:17" x14ac:dyDescent="0.2">
      <c r="A39" s="96"/>
      <c r="B39" s="93"/>
      <c r="C39" s="94"/>
      <c r="D39" s="94"/>
      <c r="E39" s="4" t="s">
        <v>5</v>
      </c>
      <c r="F39" s="20" t="s">
        <v>339</v>
      </c>
      <c r="G39" s="20" t="s">
        <v>32</v>
      </c>
      <c r="H39" s="84"/>
      <c r="I39" s="80"/>
      <c r="J39" s="10">
        <v>2.3148148148148151E-3</v>
      </c>
      <c r="K39" s="10">
        <v>3.6805555555555554E-3</v>
      </c>
      <c r="L39" s="10">
        <f t="shared" si="1"/>
        <v>1.3657407407407403E-3</v>
      </c>
      <c r="M39" s="5">
        <f t="shared" si="50"/>
        <v>34</v>
      </c>
      <c r="N39" s="82"/>
      <c r="O39" s="89"/>
      <c r="P39" s="91"/>
      <c r="Q39" s="77"/>
    </row>
    <row r="40" spans="1:17" s="8" customFormat="1" x14ac:dyDescent="0.2">
      <c r="A40" s="95">
        <f t="shared" ref="A40" si="60">A38+1</f>
        <v>20</v>
      </c>
      <c r="B40" s="93">
        <v>28</v>
      </c>
      <c r="C40" s="94" t="s">
        <v>319</v>
      </c>
      <c r="D40" s="94">
        <v>15</v>
      </c>
      <c r="E40" s="4" t="s">
        <v>4</v>
      </c>
      <c r="F40" s="20" t="s">
        <v>305</v>
      </c>
      <c r="G40" s="20" t="s">
        <v>340</v>
      </c>
      <c r="H40" s="83"/>
      <c r="I40" s="79">
        <v>4</v>
      </c>
      <c r="J40" s="10">
        <v>2.5462962962962961E-3</v>
      </c>
      <c r="K40" s="10">
        <v>3.7615740740740739E-3</v>
      </c>
      <c r="L40" s="10">
        <f t="shared" si="1"/>
        <v>1.2152777777777778E-3</v>
      </c>
      <c r="M40" s="5">
        <f t="shared" si="50"/>
        <v>10</v>
      </c>
      <c r="N40" s="81">
        <f t="shared" ref="N40" si="61">M40+M41</f>
        <v>27</v>
      </c>
      <c r="O40" s="89">
        <f t="shared" ref="O40" si="62">I40+N40</f>
        <v>31</v>
      </c>
      <c r="P40" s="90">
        <f>RANK(O40,O$2:O$75,1)</f>
        <v>4</v>
      </c>
      <c r="Q40" s="77" t="str">
        <f t="shared" ref="Q40" si="63">IF(P40=1,"OR",IF(P40=2,"ARGENT",IF(P40=3,"BRONZE","")))</f>
        <v/>
      </c>
    </row>
    <row r="41" spans="1:17" s="8" customFormat="1" x14ac:dyDescent="0.2">
      <c r="A41" s="96"/>
      <c r="B41" s="93"/>
      <c r="C41" s="94"/>
      <c r="D41" s="94"/>
      <c r="E41" s="4" t="s">
        <v>5</v>
      </c>
      <c r="F41" s="20" t="s">
        <v>341</v>
      </c>
      <c r="G41" s="20" t="s">
        <v>342</v>
      </c>
      <c r="H41" s="84"/>
      <c r="I41" s="80"/>
      <c r="J41" s="10">
        <v>2.5462962962962961E-3</v>
      </c>
      <c r="K41" s="10">
        <v>3.7847222222222223E-3</v>
      </c>
      <c r="L41" s="10">
        <f t="shared" si="1"/>
        <v>1.2384259259259262E-3</v>
      </c>
      <c r="M41" s="5">
        <f t="shared" si="50"/>
        <v>17</v>
      </c>
      <c r="N41" s="82"/>
      <c r="O41" s="89"/>
      <c r="P41" s="91"/>
      <c r="Q41" s="77"/>
    </row>
    <row r="42" spans="1:17" x14ac:dyDescent="0.2">
      <c r="A42" s="95">
        <f t="shared" si="24"/>
        <v>21</v>
      </c>
      <c r="B42" s="93">
        <v>20</v>
      </c>
      <c r="C42" s="94" t="s">
        <v>369</v>
      </c>
      <c r="D42" s="94">
        <v>1</v>
      </c>
      <c r="E42" s="4" t="s">
        <v>4</v>
      </c>
      <c r="F42" s="20" t="s">
        <v>356</v>
      </c>
      <c r="G42" s="20" t="s">
        <v>357</v>
      </c>
      <c r="H42" s="83"/>
      <c r="I42" s="79">
        <v>35</v>
      </c>
      <c r="J42" s="10">
        <v>1.6203703703703703E-3</v>
      </c>
      <c r="K42" s="10">
        <v>2.8472222222222219E-3</v>
      </c>
      <c r="L42" s="10">
        <f t="shared" si="1"/>
        <v>1.2268518518518516E-3</v>
      </c>
      <c r="M42" s="5">
        <f t="shared" si="50"/>
        <v>12</v>
      </c>
      <c r="N42" s="81">
        <f t="shared" ref="N42" si="64">M42+M43</f>
        <v>76</v>
      </c>
      <c r="O42" s="89">
        <f t="shared" ref="O42" si="65">I42+N42</f>
        <v>111</v>
      </c>
      <c r="P42" s="90">
        <f>RANK(O42,O$2:O$75,1)</f>
        <v>23</v>
      </c>
      <c r="Q42" s="77" t="str">
        <f t="shared" ref="Q42" si="66">IF(P42=1,"OR",IF(P42=2,"ARGENT",IF(P42=3,"BRONZE","")))</f>
        <v/>
      </c>
    </row>
    <row r="43" spans="1:17" x14ac:dyDescent="0.2">
      <c r="A43" s="96"/>
      <c r="B43" s="93"/>
      <c r="C43" s="94"/>
      <c r="D43" s="94"/>
      <c r="E43" s="4" t="s">
        <v>5</v>
      </c>
      <c r="F43" s="20" t="s">
        <v>358</v>
      </c>
      <c r="G43" s="20" t="s">
        <v>359</v>
      </c>
      <c r="H43" s="84"/>
      <c r="I43" s="80"/>
      <c r="J43" s="10">
        <v>1.6203703703703703E-3</v>
      </c>
      <c r="K43" s="10">
        <v>3.3912037037037036E-3</v>
      </c>
      <c r="L43" s="10">
        <f t="shared" si="1"/>
        <v>1.7708333333333332E-3</v>
      </c>
      <c r="M43" s="5">
        <f t="shared" si="50"/>
        <v>64</v>
      </c>
      <c r="N43" s="82"/>
      <c r="O43" s="89"/>
      <c r="P43" s="91"/>
      <c r="Q43" s="77"/>
    </row>
    <row r="44" spans="1:17" s="8" customFormat="1" x14ac:dyDescent="0.2">
      <c r="A44" s="95">
        <v>22</v>
      </c>
      <c r="B44" s="93">
        <v>21</v>
      </c>
      <c r="C44" s="94" t="s">
        <v>369</v>
      </c>
      <c r="D44" s="94">
        <v>2</v>
      </c>
      <c r="E44" s="4" t="s">
        <v>4</v>
      </c>
      <c r="F44" s="20" t="s">
        <v>360</v>
      </c>
      <c r="G44" s="20" t="s">
        <v>74</v>
      </c>
      <c r="H44" s="83"/>
      <c r="I44" s="79">
        <v>12</v>
      </c>
      <c r="J44" s="10">
        <v>1.8518518518518517E-3</v>
      </c>
      <c r="K44" s="10">
        <v>3.1365740740740742E-3</v>
      </c>
      <c r="L44" s="10">
        <f t="shared" si="1"/>
        <v>1.2847222222222225E-3</v>
      </c>
      <c r="M44" s="5">
        <f t="shared" si="50"/>
        <v>25</v>
      </c>
      <c r="N44" s="81">
        <f t="shared" ref="N44" si="67">M44+M45</f>
        <v>77</v>
      </c>
      <c r="O44" s="89">
        <f t="shared" ref="O44" si="68">I44+N44</f>
        <v>89</v>
      </c>
      <c r="P44" s="90">
        <f>RANK(O44,O$2:O$75,1)</f>
        <v>18</v>
      </c>
      <c r="Q44" s="77" t="str">
        <f t="shared" ref="Q44" si="69">IF(P44=1,"OR",IF(P44=2,"ARGENT",IF(P44=3,"BRONZE","")))</f>
        <v/>
      </c>
    </row>
    <row r="45" spans="1:17" s="8" customFormat="1" x14ac:dyDescent="0.2">
      <c r="A45" s="96"/>
      <c r="B45" s="93"/>
      <c r="C45" s="94"/>
      <c r="D45" s="94"/>
      <c r="E45" s="4" t="s">
        <v>5</v>
      </c>
      <c r="F45" s="20" t="s">
        <v>361</v>
      </c>
      <c r="G45" s="20" t="s">
        <v>362</v>
      </c>
      <c r="H45" s="84"/>
      <c r="I45" s="80"/>
      <c r="J45" s="10">
        <v>1.8518518518518517E-3</v>
      </c>
      <c r="K45" s="10">
        <v>3.37962962962963E-3</v>
      </c>
      <c r="L45" s="10">
        <f t="shared" si="1"/>
        <v>1.5277777777777783E-3</v>
      </c>
      <c r="M45" s="5">
        <f t="shared" si="50"/>
        <v>52</v>
      </c>
      <c r="N45" s="82"/>
      <c r="O45" s="89"/>
      <c r="P45" s="91"/>
      <c r="Q45" s="77"/>
    </row>
    <row r="46" spans="1:17" x14ac:dyDescent="0.2">
      <c r="A46" s="95">
        <f t="shared" ref="A46" si="70">A44+1</f>
        <v>23</v>
      </c>
      <c r="B46" s="93">
        <v>22</v>
      </c>
      <c r="C46" s="94" t="s">
        <v>369</v>
      </c>
      <c r="D46" s="94">
        <v>4</v>
      </c>
      <c r="E46" s="4" t="s">
        <v>4</v>
      </c>
      <c r="F46" s="20" t="s">
        <v>363</v>
      </c>
      <c r="G46" s="20" t="s">
        <v>364</v>
      </c>
      <c r="H46" s="83"/>
      <c r="I46" s="79">
        <v>24</v>
      </c>
      <c r="J46" s="10">
        <v>1.8518518518518517E-3</v>
      </c>
      <c r="K46" s="10">
        <v>3.414351851851852E-3</v>
      </c>
      <c r="L46" s="10">
        <f t="shared" si="1"/>
        <v>1.5625000000000003E-3</v>
      </c>
      <c r="M46" s="5">
        <f t="shared" si="50"/>
        <v>56</v>
      </c>
      <c r="N46" s="81">
        <f t="shared" ref="N46" si="71">M46+M47</f>
        <v>91</v>
      </c>
      <c r="O46" s="89">
        <f t="shared" ref="O46" si="72">I46+N46</f>
        <v>115</v>
      </c>
      <c r="P46" s="90">
        <f>RANK(O46,O$2:O$75,1)</f>
        <v>24</v>
      </c>
      <c r="Q46" s="77" t="str">
        <f t="shared" ref="Q46" si="73">IF(P46=1,"OR",IF(P46=2,"ARGENT",IF(P46=3,"BRONZE","")))</f>
        <v/>
      </c>
    </row>
    <row r="47" spans="1:17" x14ac:dyDescent="0.2">
      <c r="A47" s="96"/>
      <c r="B47" s="93"/>
      <c r="C47" s="94"/>
      <c r="D47" s="94"/>
      <c r="E47" s="4" t="s">
        <v>5</v>
      </c>
      <c r="F47" s="20" t="s">
        <v>363</v>
      </c>
      <c r="G47" s="20" t="s">
        <v>187</v>
      </c>
      <c r="H47" s="84"/>
      <c r="I47" s="80"/>
      <c r="J47" s="10">
        <v>1.8518518518518517E-3</v>
      </c>
      <c r="K47" s="10">
        <v>3.2175925925925926E-3</v>
      </c>
      <c r="L47" s="10">
        <f t="shared" si="1"/>
        <v>1.3657407407407409E-3</v>
      </c>
      <c r="M47" s="5">
        <f t="shared" si="50"/>
        <v>35</v>
      </c>
      <c r="N47" s="82"/>
      <c r="O47" s="89"/>
      <c r="P47" s="91"/>
      <c r="Q47" s="77"/>
    </row>
    <row r="48" spans="1:17" s="8" customFormat="1" x14ac:dyDescent="0.2">
      <c r="A48" s="95">
        <f t="shared" si="24"/>
        <v>24</v>
      </c>
      <c r="B48" s="93">
        <v>23</v>
      </c>
      <c r="C48" s="94" t="s">
        <v>369</v>
      </c>
      <c r="D48" s="94">
        <v>11</v>
      </c>
      <c r="E48" s="4" t="s">
        <v>4</v>
      </c>
      <c r="F48" s="20" t="s">
        <v>365</v>
      </c>
      <c r="G48" s="20" t="s">
        <v>366</v>
      </c>
      <c r="H48" s="83"/>
      <c r="I48" s="79">
        <v>32</v>
      </c>
      <c r="J48" s="10">
        <v>2.0833333333333333E-3</v>
      </c>
      <c r="K48" s="10">
        <v>3.4375E-3</v>
      </c>
      <c r="L48" s="10">
        <f t="shared" si="1"/>
        <v>1.3541666666666667E-3</v>
      </c>
      <c r="M48" s="5">
        <f t="shared" si="50"/>
        <v>32</v>
      </c>
      <c r="N48" s="81">
        <f t="shared" ref="N48" si="74">M48+M49</f>
        <v>95</v>
      </c>
      <c r="O48" s="89">
        <f t="shared" ref="O48" si="75">I48+N48</f>
        <v>127</v>
      </c>
      <c r="P48" s="90">
        <f>RANK(O48,O$2:O$75,1)</f>
        <v>27</v>
      </c>
      <c r="Q48" s="77" t="str">
        <f t="shared" ref="Q48" si="76">IF(P48=1,"OR",IF(P48=2,"ARGENT",IF(P48=3,"BRONZE","")))</f>
        <v/>
      </c>
    </row>
    <row r="49" spans="1:17" s="8" customFormat="1" x14ac:dyDescent="0.2">
      <c r="A49" s="96"/>
      <c r="B49" s="93"/>
      <c r="C49" s="94"/>
      <c r="D49" s="94"/>
      <c r="E49" s="4" t="s">
        <v>5</v>
      </c>
      <c r="F49" s="20" t="s">
        <v>367</v>
      </c>
      <c r="G49" s="20" t="s">
        <v>368</v>
      </c>
      <c r="H49" s="84"/>
      <c r="I49" s="80"/>
      <c r="J49" s="10">
        <v>2.0833333333333333E-3</v>
      </c>
      <c r="K49" s="10">
        <v>3.7847222222222223E-3</v>
      </c>
      <c r="L49" s="10">
        <f t="shared" si="1"/>
        <v>1.701388888888889E-3</v>
      </c>
      <c r="M49" s="5">
        <f t="shared" si="50"/>
        <v>63</v>
      </c>
      <c r="N49" s="82"/>
      <c r="O49" s="89"/>
      <c r="P49" s="91"/>
      <c r="Q49" s="77"/>
    </row>
    <row r="50" spans="1:17" x14ac:dyDescent="0.2">
      <c r="A50" s="95">
        <v>25</v>
      </c>
      <c r="B50" s="93">
        <v>16</v>
      </c>
      <c r="C50" s="94" t="s">
        <v>393</v>
      </c>
      <c r="D50" s="94">
        <v>9</v>
      </c>
      <c r="E50" s="4" t="s">
        <v>4</v>
      </c>
      <c r="F50" s="20" t="s">
        <v>394</v>
      </c>
      <c r="G50" s="20" t="s">
        <v>34</v>
      </c>
      <c r="H50" s="83"/>
      <c r="I50" s="79">
        <v>19</v>
      </c>
      <c r="J50" s="10">
        <v>1.1574074074074073E-3</v>
      </c>
      <c r="K50" s="10">
        <v>2.3726851851851851E-3</v>
      </c>
      <c r="L50" s="10">
        <f t="shared" si="1"/>
        <v>1.2152777777777778E-3</v>
      </c>
      <c r="M50" s="5">
        <f t="shared" si="50"/>
        <v>10</v>
      </c>
      <c r="N50" s="81">
        <f t="shared" ref="N50" si="77">M50+M51</f>
        <v>18</v>
      </c>
      <c r="O50" s="89">
        <f t="shared" ref="O50" si="78">I50+N50</f>
        <v>37</v>
      </c>
      <c r="P50" s="90">
        <f>RANK(O50,O$2:O$75,1)</f>
        <v>6</v>
      </c>
      <c r="Q50" s="77" t="str">
        <f t="shared" ref="Q50" si="79">IF(P50=1,"OR",IF(P50=2,"ARGENT",IF(P50=3,"BRONZE","")))</f>
        <v/>
      </c>
    </row>
    <row r="51" spans="1:17" x14ac:dyDescent="0.2">
      <c r="A51" s="96"/>
      <c r="B51" s="93"/>
      <c r="C51" s="94"/>
      <c r="D51" s="94"/>
      <c r="E51" s="4" t="s">
        <v>5</v>
      </c>
      <c r="F51" s="20" t="s">
        <v>395</v>
      </c>
      <c r="G51" s="20" t="s">
        <v>396</v>
      </c>
      <c r="H51" s="84"/>
      <c r="I51" s="80"/>
      <c r="J51" s="10">
        <v>1.1574074074074073E-3</v>
      </c>
      <c r="K51" s="10">
        <v>2.3611111111111111E-3</v>
      </c>
      <c r="L51" s="10">
        <f t="shared" si="1"/>
        <v>1.2037037037037038E-3</v>
      </c>
      <c r="M51" s="5">
        <f t="shared" si="50"/>
        <v>8</v>
      </c>
      <c r="N51" s="82"/>
      <c r="O51" s="89"/>
      <c r="P51" s="91"/>
      <c r="Q51" s="77"/>
    </row>
    <row r="52" spans="1:17" x14ac:dyDescent="0.2">
      <c r="A52" s="95">
        <f t="shared" ref="A52" si="80">A50+1</f>
        <v>26</v>
      </c>
      <c r="B52" s="93">
        <v>17</v>
      </c>
      <c r="C52" s="94" t="s">
        <v>393</v>
      </c>
      <c r="D52" s="94">
        <v>10</v>
      </c>
      <c r="E52" s="4" t="s">
        <v>4</v>
      </c>
      <c r="F52" s="20" t="s">
        <v>397</v>
      </c>
      <c r="G52" s="20" t="s">
        <v>398</v>
      </c>
      <c r="H52" s="83"/>
      <c r="I52" s="79">
        <v>5</v>
      </c>
      <c r="J52" s="10">
        <v>1.3888888888888889E-3</v>
      </c>
      <c r="K52" s="10">
        <v>2.6967592592592594E-3</v>
      </c>
      <c r="L52" s="10">
        <f t="shared" si="1"/>
        <v>1.3078703703703705E-3</v>
      </c>
      <c r="M52" s="5">
        <f t="shared" si="50"/>
        <v>28</v>
      </c>
      <c r="N52" s="81">
        <f t="shared" ref="N52" si="81">M52+M53</f>
        <v>46</v>
      </c>
      <c r="O52" s="89">
        <f t="shared" ref="O52" si="82">I52+N52</f>
        <v>51</v>
      </c>
      <c r="P52" s="90">
        <f>RANK(O52,O$2:O$75,1)</f>
        <v>8</v>
      </c>
      <c r="Q52" s="77" t="str">
        <f t="shared" ref="Q52" si="83">IF(P52=1,"OR",IF(P52=2,"ARGENT",IF(P52=3,"BRONZE","")))</f>
        <v/>
      </c>
    </row>
    <row r="53" spans="1:17" x14ac:dyDescent="0.2">
      <c r="A53" s="96"/>
      <c r="B53" s="93"/>
      <c r="C53" s="94"/>
      <c r="D53" s="94"/>
      <c r="E53" s="4" t="s">
        <v>5</v>
      </c>
      <c r="F53" s="20" t="s">
        <v>399</v>
      </c>
      <c r="G53" s="20" t="s">
        <v>400</v>
      </c>
      <c r="H53" s="84"/>
      <c r="I53" s="80"/>
      <c r="J53" s="10">
        <v>1.3888888888888889E-3</v>
      </c>
      <c r="K53" s="10">
        <v>2.6388888888888885E-3</v>
      </c>
      <c r="L53" s="10">
        <f t="shared" si="1"/>
        <v>1.2499999999999996E-3</v>
      </c>
      <c r="M53" s="5">
        <f t="shared" si="50"/>
        <v>18</v>
      </c>
      <c r="N53" s="82"/>
      <c r="O53" s="89"/>
      <c r="P53" s="91"/>
      <c r="Q53" s="77"/>
    </row>
    <row r="54" spans="1:17" x14ac:dyDescent="0.2">
      <c r="A54" s="95">
        <f t="shared" si="24"/>
        <v>27</v>
      </c>
      <c r="B54" s="93">
        <v>18</v>
      </c>
      <c r="C54" s="94" t="s">
        <v>393</v>
      </c>
      <c r="D54" s="94">
        <v>11</v>
      </c>
      <c r="E54" s="4" t="s">
        <v>4</v>
      </c>
      <c r="F54" s="20" t="s">
        <v>401</v>
      </c>
      <c r="G54" s="20" t="s">
        <v>169</v>
      </c>
      <c r="H54" s="83"/>
      <c r="I54" s="79">
        <v>20</v>
      </c>
      <c r="J54" s="10">
        <v>1.3888888888888889E-3</v>
      </c>
      <c r="K54" s="10">
        <v>2.7893518518518519E-3</v>
      </c>
      <c r="L54" s="10">
        <f t="shared" si="1"/>
        <v>1.4004629629629629E-3</v>
      </c>
      <c r="M54" s="5">
        <f t="shared" si="50"/>
        <v>36</v>
      </c>
      <c r="N54" s="81">
        <f t="shared" ref="N54" si="84">M54+M55</f>
        <v>63</v>
      </c>
      <c r="O54" s="89">
        <f t="shared" ref="O54" si="85">I54+N54</f>
        <v>83</v>
      </c>
      <c r="P54" s="90">
        <f>RANK(O54,O$2:O$75,1)</f>
        <v>14</v>
      </c>
      <c r="Q54" s="77" t="str">
        <f t="shared" ref="Q54" si="86">IF(P54=1,"OR",IF(P54=2,"ARGENT",IF(P54=3,"BRONZE","")))</f>
        <v/>
      </c>
    </row>
    <row r="55" spans="1:17" x14ac:dyDescent="0.2">
      <c r="A55" s="96"/>
      <c r="B55" s="93"/>
      <c r="C55" s="94"/>
      <c r="D55" s="94"/>
      <c r="E55" s="4" t="s">
        <v>5</v>
      </c>
      <c r="F55" s="20" t="s">
        <v>402</v>
      </c>
      <c r="G55" s="20" t="s">
        <v>403</v>
      </c>
      <c r="H55" s="84"/>
      <c r="I55" s="80"/>
      <c r="J55" s="10">
        <v>1.3888888888888889E-3</v>
      </c>
      <c r="K55" s="10">
        <v>2.685185185185185E-3</v>
      </c>
      <c r="L55" s="10">
        <f t="shared" si="1"/>
        <v>1.296296296296296E-3</v>
      </c>
      <c r="M55" s="5">
        <f t="shared" si="50"/>
        <v>27</v>
      </c>
      <c r="N55" s="82"/>
      <c r="O55" s="89"/>
      <c r="P55" s="91"/>
      <c r="Q55" s="77"/>
    </row>
    <row r="56" spans="1:17" x14ac:dyDescent="0.2">
      <c r="A56" s="95">
        <v>28</v>
      </c>
      <c r="B56" s="93">
        <v>19</v>
      </c>
      <c r="C56" s="94" t="s">
        <v>393</v>
      </c>
      <c r="D56" s="94">
        <v>18</v>
      </c>
      <c r="E56" s="4" t="s">
        <v>4</v>
      </c>
      <c r="F56" s="20" t="s">
        <v>404</v>
      </c>
      <c r="G56" s="20" t="s">
        <v>377</v>
      </c>
      <c r="H56" s="83"/>
      <c r="I56" s="79">
        <v>21</v>
      </c>
      <c r="J56" s="10">
        <v>1.6203703703703703E-3</v>
      </c>
      <c r="K56" s="10">
        <v>2.9745370370370373E-3</v>
      </c>
      <c r="L56" s="10">
        <f t="shared" si="1"/>
        <v>1.3541666666666669E-3</v>
      </c>
      <c r="M56" s="5">
        <f t="shared" si="50"/>
        <v>33</v>
      </c>
      <c r="N56" s="81">
        <f t="shared" ref="N56" si="87">M56+M57</f>
        <v>79</v>
      </c>
      <c r="O56" s="89">
        <f t="shared" ref="O56" si="88">I56+N56</f>
        <v>100</v>
      </c>
      <c r="P56" s="90">
        <f>RANK(O56,O$2:O$75,1)</f>
        <v>19</v>
      </c>
      <c r="Q56" s="77" t="str">
        <f t="shared" ref="Q56" si="89">IF(P56=1,"OR",IF(P56=2,"ARGENT",IF(P56=3,"BRONZE","")))</f>
        <v/>
      </c>
    </row>
    <row r="57" spans="1:17" x14ac:dyDescent="0.2">
      <c r="A57" s="96"/>
      <c r="B57" s="93"/>
      <c r="C57" s="94"/>
      <c r="D57" s="94"/>
      <c r="E57" s="4" t="s">
        <v>5</v>
      </c>
      <c r="F57" s="20" t="s">
        <v>405</v>
      </c>
      <c r="G57" s="20" t="s">
        <v>406</v>
      </c>
      <c r="H57" s="84"/>
      <c r="I57" s="80"/>
      <c r="J57" s="10">
        <v>1.6203703703703703E-3</v>
      </c>
      <c r="K57" s="10">
        <v>3.1018518518518522E-3</v>
      </c>
      <c r="L57" s="10">
        <f t="shared" si="1"/>
        <v>1.4814814814814818E-3</v>
      </c>
      <c r="M57" s="5">
        <f t="shared" si="50"/>
        <v>46</v>
      </c>
      <c r="N57" s="82"/>
      <c r="O57" s="89"/>
      <c r="P57" s="91"/>
      <c r="Q57" s="77"/>
    </row>
    <row r="58" spans="1:17" x14ac:dyDescent="0.2">
      <c r="A58" s="95">
        <f t="shared" ref="A58" si="90">A56+1</f>
        <v>29</v>
      </c>
      <c r="B58" s="93">
        <v>8</v>
      </c>
      <c r="C58" s="94" t="s">
        <v>441</v>
      </c>
      <c r="D58" s="94">
        <v>1</v>
      </c>
      <c r="E58" s="4" t="s">
        <v>4</v>
      </c>
      <c r="F58" s="20" t="s">
        <v>442</v>
      </c>
      <c r="G58" s="20" t="s">
        <v>82</v>
      </c>
      <c r="H58" s="83"/>
      <c r="I58" s="79">
        <v>1</v>
      </c>
      <c r="J58" s="10">
        <v>4.6296296296296293E-4</v>
      </c>
      <c r="K58" s="10">
        <v>1.5624999999999999E-3</v>
      </c>
      <c r="L58" s="10">
        <f t="shared" si="1"/>
        <v>1.0995370370370369E-3</v>
      </c>
      <c r="M58" s="5">
        <f t="shared" si="50"/>
        <v>3</v>
      </c>
      <c r="N58" s="81">
        <f t="shared" ref="N58" si="91">M58+M59</f>
        <v>4</v>
      </c>
      <c r="O58" s="89">
        <f t="shared" ref="O58" si="92">I58+N58</f>
        <v>5</v>
      </c>
      <c r="P58" s="90">
        <f>RANK(O58,O$2:O$75,1)</f>
        <v>1</v>
      </c>
      <c r="Q58" s="77" t="str">
        <f t="shared" ref="Q58" si="93">IF(P58=1,"OR",IF(P58=2,"ARGENT",IF(P58=3,"BRONZE","")))</f>
        <v>OR</v>
      </c>
    </row>
    <row r="59" spans="1:17" x14ac:dyDescent="0.2">
      <c r="A59" s="96"/>
      <c r="B59" s="93"/>
      <c r="C59" s="94"/>
      <c r="D59" s="94"/>
      <c r="E59" s="4" t="s">
        <v>5</v>
      </c>
      <c r="F59" s="20" t="s">
        <v>40</v>
      </c>
      <c r="G59" s="20" t="s">
        <v>443</v>
      </c>
      <c r="H59" s="84"/>
      <c r="I59" s="80"/>
      <c r="J59" s="10">
        <v>4.6296296296296293E-4</v>
      </c>
      <c r="K59" s="10">
        <v>1.4351851851851854E-3</v>
      </c>
      <c r="L59" s="10">
        <f t="shared" ref="L59:L75" si="94">K59-J59</f>
        <v>9.7222222222222241E-4</v>
      </c>
      <c r="M59" s="5">
        <f t="shared" si="50"/>
        <v>1</v>
      </c>
      <c r="N59" s="82"/>
      <c r="O59" s="89"/>
      <c r="P59" s="91"/>
      <c r="Q59" s="77"/>
    </row>
    <row r="60" spans="1:17" x14ac:dyDescent="0.2">
      <c r="A60" s="95">
        <f t="shared" si="24"/>
        <v>30</v>
      </c>
      <c r="B60" s="93">
        <v>9</v>
      </c>
      <c r="C60" s="94" t="s">
        <v>441</v>
      </c>
      <c r="D60" s="94">
        <v>2</v>
      </c>
      <c r="E60" s="4" t="s">
        <v>4</v>
      </c>
      <c r="F60" s="20" t="s">
        <v>444</v>
      </c>
      <c r="G60" s="20" t="s">
        <v>445</v>
      </c>
      <c r="H60" s="83"/>
      <c r="I60" s="79">
        <v>17</v>
      </c>
      <c r="J60" s="10">
        <v>4.6296296296296293E-4</v>
      </c>
      <c r="K60" s="10">
        <v>1.7476851851851852E-3</v>
      </c>
      <c r="L60" s="10">
        <f t="shared" si="94"/>
        <v>1.2847222222222223E-3</v>
      </c>
      <c r="M60" s="5">
        <f t="shared" si="50"/>
        <v>24</v>
      </c>
      <c r="N60" s="81">
        <f t="shared" ref="N60" si="95">M60+M61</f>
        <v>53</v>
      </c>
      <c r="O60" s="89">
        <f t="shared" ref="O60" si="96">I60+N60</f>
        <v>70</v>
      </c>
      <c r="P60" s="90">
        <f>RANK(O60,O$2:O$75,1)</f>
        <v>12</v>
      </c>
      <c r="Q60" s="77" t="str">
        <f t="shared" ref="Q60" si="97">IF(P60=1,"OR",IF(P60=2,"ARGENT",IF(P60=3,"BRONZE","")))</f>
        <v/>
      </c>
    </row>
    <row r="61" spans="1:17" x14ac:dyDescent="0.2">
      <c r="A61" s="96"/>
      <c r="B61" s="93"/>
      <c r="C61" s="94"/>
      <c r="D61" s="94"/>
      <c r="E61" s="4" t="s">
        <v>5</v>
      </c>
      <c r="F61" s="20" t="s">
        <v>446</v>
      </c>
      <c r="G61" s="20" t="s">
        <v>447</v>
      </c>
      <c r="H61" s="84"/>
      <c r="I61" s="80"/>
      <c r="J61" s="10">
        <v>4.6296296296296293E-4</v>
      </c>
      <c r="K61" s="10">
        <v>1.7824074074074072E-3</v>
      </c>
      <c r="L61" s="10">
        <f t="shared" si="94"/>
        <v>1.3194444444444443E-3</v>
      </c>
      <c r="M61" s="5">
        <f t="shared" si="50"/>
        <v>29</v>
      </c>
      <c r="N61" s="82"/>
      <c r="O61" s="89"/>
      <c r="P61" s="91"/>
      <c r="Q61" s="77"/>
    </row>
    <row r="62" spans="1:17" x14ac:dyDescent="0.2">
      <c r="A62" s="95">
        <v>31</v>
      </c>
      <c r="B62" s="93">
        <v>10</v>
      </c>
      <c r="C62" s="94" t="s">
        <v>441</v>
      </c>
      <c r="D62" s="94">
        <v>13</v>
      </c>
      <c r="E62" s="4" t="s">
        <v>4</v>
      </c>
      <c r="F62" s="20" t="s">
        <v>448</v>
      </c>
      <c r="G62" s="20" t="s">
        <v>449</v>
      </c>
      <c r="H62" s="83"/>
      <c r="I62" s="79">
        <v>7</v>
      </c>
      <c r="J62" s="10">
        <v>6.9444444444444447E-4</v>
      </c>
      <c r="K62" s="10">
        <v>2.1064814814814813E-3</v>
      </c>
      <c r="L62" s="10">
        <f t="shared" si="94"/>
        <v>1.4120370370370367E-3</v>
      </c>
      <c r="M62" s="5">
        <f t="shared" si="50"/>
        <v>37</v>
      </c>
      <c r="N62" s="81">
        <f t="shared" ref="N62" si="98">M62+M63</f>
        <v>45</v>
      </c>
      <c r="O62" s="89">
        <f t="shared" ref="O62" si="99">I62+N62</f>
        <v>52</v>
      </c>
      <c r="P62" s="90">
        <f>RANK(O62,O$2:O$75,1)</f>
        <v>9</v>
      </c>
      <c r="Q62" s="77" t="str">
        <f t="shared" ref="Q62" si="100">IF(P62=1,"OR",IF(P62=2,"ARGENT",IF(P62=3,"BRONZE","")))</f>
        <v/>
      </c>
    </row>
    <row r="63" spans="1:17" x14ac:dyDescent="0.2">
      <c r="A63" s="96"/>
      <c r="B63" s="93"/>
      <c r="C63" s="94"/>
      <c r="D63" s="94"/>
      <c r="E63" s="4" t="s">
        <v>5</v>
      </c>
      <c r="F63" s="20" t="s">
        <v>450</v>
      </c>
      <c r="G63" s="20" t="s">
        <v>451</v>
      </c>
      <c r="H63" s="84"/>
      <c r="I63" s="80"/>
      <c r="J63" s="10">
        <v>6.9444444444444447E-4</v>
      </c>
      <c r="K63" s="10">
        <v>1.8981481481481482E-3</v>
      </c>
      <c r="L63" s="10">
        <f t="shared" si="94"/>
        <v>1.2037037037037038E-3</v>
      </c>
      <c r="M63" s="5">
        <f t="shared" si="50"/>
        <v>8</v>
      </c>
      <c r="N63" s="82"/>
      <c r="O63" s="89"/>
      <c r="P63" s="91"/>
      <c r="Q63" s="77"/>
    </row>
    <row r="64" spans="1:17" x14ac:dyDescent="0.2">
      <c r="A64" s="95">
        <f t="shared" ref="A64" si="101">A62+1</f>
        <v>32</v>
      </c>
      <c r="B64" s="93">
        <v>11</v>
      </c>
      <c r="C64" s="94" t="s">
        <v>441</v>
      </c>
      <c r="D64" s="94">
        <v>3</v>
      </c>
      <c r="E64" s="4" t="s">
        <v>4</v>
      </c>
      <c r="F64" s="20" t="s">
        <v>452</v>
      </c>
      <c r="G64" s="20" t="s">
        <v>87</v>
      </c>
      <c r="H64" s="83"/>
      <c r="I64" s="79">
        <v>25</v>
      </c>
      <c r="J64" s="10">
        <v>6.9444444444444447E-4</v>
      </c>
      <c r="K64" s="10">
        <v>2.3263888888888887E-3</v>
      </c>
      <c r="L64" s="10">
        <f t="shared" si="94"/>
        <v>1.6319444444444441E-3</v>
      </c>
      <c r="M64" s="5">
        <f t="shared" si="50"/>
        <v>60</v>
      </c>
      <c r="N64" s="81">
        <f t="shared" ref="N64" si="102">M64+M65</f>
        <v>104</v>
      </c>
      <c r="O64" s="89">
        <f t="shared" ref="O64" si="103">I64+N64</f>
        <v>129</v>
      </c>
      <c r="P64" s="90">
        <f>RANK(O64,O$2:O$75,1)</f>
        <v>28</v>
      </c>
      <c r="Q64" s="77" t="str">
        <f t="shared" ref="Q64" si="104">IF(P64=1,"OR",IF(P64=2,"ARGENT",IF(P64=3,"BRONZE","")))</f>
        <v/>
      </c>
    </row>
    <row r="65" spans="1:17" x14ac:dyDescent="0.2">
      <c r="A65" s="96"/>
      <c r="B65" s="93"/>
      <c r="C65" s="94"/>
      <c r="D65" s="94"/>
      <c r="E65" s="4" t="s">
        <v>5</v>
      </c>
      <c r="F65" s="20" t="s">
        <v>453</v>
      </c>
      <c r="G65" s="20" t="s">
        <v>436</v>
      </c>
      <c r="H65" s="84"/>
      <c r="I65" s="80"/>
      <c r="J65" s="10">
        <v>6.9444444444444447E-4</v>
      </c>
      <c r="K65" s="10">
        <v>2.1643518518518518E-3</v>
      </c>
      <c r="L65" s="10">
        <f t="shared" si="94"/>
        <v>1.4699074074074072E-3</v>
      </c>
      <c r="M65" s="5">
        <f t="shared" si="50"/>
        <v>44</v>
      </c>
      <c r="N65" s="82"/>
      <c r="O65" s="89"/>
      <c r="P65" s="91"/>
      <c r="Q65" s="77"/>
    </row>
    <row r="66" spans="1:17" x14ac:dyDescent="0.2">
      <c r="A66" s="95">
        <f t="shared" si="24"/>
        <v>33</v>
      </c>
      <c r="B66" s="93">
        <v>12</v>
      </c>
      <c r="C66" s="94" t="s">
        <v>441</v>
      </c>
      <c r="D66" s="94">
        <v>15</v>
      </c>
      <c r="E66" s="4" t="s">
        <v>4</v>
      </c>
      <c r="F66" s="20" t="s">
        <v>454</v>
      </c>
      <c r="G66" s="20" t="s">
        <v>34</v>
      </c>
      <c r="H66" s="83"/>
      <c r="I66" s="79">
        <v>6</v>
      </c>
      <c r="J66" s="10">
        <v>9.2592592592592585E-4</v>
      </c>
      <c r="K66" s="10">
        <v>2.1527777777777778E-3</v>
      </c>
      <c r="L66" s="10">
        <f t="shared" si="94"/>
        <v>1.2268518518518518E-3</v>
      </c>
      <c r="M66" s="5">
        <f t="shared" ref="M66:M97" si="105">RANK(L66,L$2:L$75,1)</f>
        <v>13</v>
      </c>
      <c r="N66" s="81">
        <f t="shared" ref="N66" si="106">M66+M67</f>
        <v>28</v>
      </c>
      <c r="O66" s="89">
        <f t="shared" ref="O66" si="107">I66+N66</f>
        <v>34</v>
      </c>
      <c r="P66" s="90">
        <f>RANK(O66,O$2:O$75,1)</f>
        <v>5</v>
      </c>
      <c r="Q66" s="77" t="str">
        <f t="shared" ref="Q66" si="108">IF(P66=1,"OR",IF(P66=2,"ARGENT",IF(P66=3,"BRONZE","")))</f>
        <v/>
      </c>
    </row>
    <row r="67" spans="1:17" x14ac:dyDescent="0.2">
      <c r="A67" s="96"/>
      <c r="B67" s="93"/>
      <c r="C67" s="94"/>
      <c r="D67" s="94"/>
      <c r="E67" s="4" t="s">
        <v>5</v>
      </c>
      <c r="F67" s="20" t="s">
        <v>430</v>
      </c>
      <c r="G67" s="20" t="s">
        <v>34</v>
      </c>
      <c r="H67" s="84"/>
      <c r="I67" s="80"/>
      <c r="J67" s="10">
        <v>9.2592592592592585E-4</v>
      </c>
      <c r="K67" s="10">
        <v>2.1643518518518518E-3</v>
      </c>
      <c r="L67" s="10">
        <f t="shared" si="94"/>
        <v>1.2384259259259258E-3</v>
      </c>
      <c r="M67" s="5">
        <f t="shared" si="105"/>
        <v>15</v>
      </c>
      <c r="N67" s="82"/>
      <c r="O67" s="89"/>
      <c r="P67" s="91"/>
      <c r="Q67" s="77"/>
    </row>
    <row r="68" spans="1:17" x14ac:dyDescent="0.2">
      <c r="A68" s="95">
        <v>34</v>
      </c>
      <c r="B68" s="93">
        <v>13</v>
      </c>
      <c r="C68" s="94" t="s">
        <v>441</v>
      </c>
      <c r="D68" s="94">
        <v>16</v>
      </c>
      <c r="E68" s="4" t="s">
        <v>4</v>
      </c>
      <c r="F68" s="20" t="s">
        <v>431</v>
      </c>
      <c r="G68" s="20" t="s">
        <v>432</v>
      </c>
      <c r="H68" s="83"/>
      <c r="I68" s="79">
        <v>9</v>
      </c>
      <c r="J68" s="10">
        <v>9.2592592592592585E-4</v>
      </c>
      <c r="K68" s="10">
        <v>2.3379629629629631E-3</v>
      </c>
      <c r="L68" s="10">
        <f t="shared" si="94"/>
        <v>1.4120370370370372E-3</v>
      </c>
      <c r="M68" s="5">
        <f t="shared" si="105"/>
        <v>40</v>
      </c>
      <c r="N68" s="81">
        <f t="shared" ref="N68" si="109">M68+M69</f>
        <v>59</v>
      </c>
      <c r="O68" s="89">
        <f t="shared" ref="O68" si="110">I68+N68</f>
        <v>68</v>
      </c>
      <c r="P68" s="90">
        <f>RANK(O68,O$2:O$75,1)</f>
        <v>11</v>
      </c>
      <c r="Q68" s="77" t="str">
        <f t="shared" ref="Q68" si="111">IF(P68=1,"OR",IF(P68=2,"ARGENT",IF(P68=3,"BRONZE","")))</f>
        <v/>
      </c>
    </row>
    <row r="69" spans="1:17" x14ac:dyDescent="0.2">
      <c r="A69" s="96"/>
      <c r="B69" s="93"/>
      <c r="C69" s="94"/>
      <c r="D69" s="94"/>
      <c r="E69" s="4" t="s">
        <v>5</v>
      </c>
      <c r="F69" s="20" t="s">
        <v>433</v>
      </c>
      <c r="G69" s="20" t="s">
        <v>66</v>
      </c>
      <c r="H69" s="84"/>
      <c r="I69" s="80"/>
      <c r="J69" s="10">
        <v>9.2592592592592585E-4</v>
      </c>
      <c r="K69" s="10">
        <v>2.1874999999999998E-3</v>
      </c>
      <c r="L69" s="10">
        <f t="shared" si="94"/>
        <v>1.2615740740740738E-3</v>
      </c>
      <c r="M69" s="5">
        <f t="shared" si="105"/>
        <v>19</v>
      </c>
      <c r="N69" s="82"/>
      <c r="O69" s="89"/>
      <c r="P69" s="91"/>
      <c r="Q69" s="77"/>
    </row>
    <row r="70" spans="1:17" x14ac:dyDescent="0.2">
      <c r="A70" s="95">
        <f t="shared" ref="A70" si="112">A68+1</f>
        <v>35</v>
      </c>
      <c r="B70" s="93">
        <v>14</v>
      </c>
      <c r="C70" s="94" t="s">
        <v>441</v>
      </c>
      <c r="D70" s="94">
        <v>17</v>
      </c>
      <c r="E70" s="4" t="s">
        <v>4</v>
      </c>
      <c r="F70" s="20" t="s">
        <v>434</v>
      </c>
      <c r="G70" s="20" t="s">
        <v>164</v>
      </c>
      <c r="H70" s="83"/>
      <c r="I70" s="79">
        <v>16</v>
      </c>
      <c r="J70" s="10">
        <v>1.1574074074074073E-3</v>
      </c>
      <c r="K70" s="10">
        <v>2.7546296296296294E-3</v>
      </c>
      <c r="L70" s="10">
        <f t="shared" si="94"/>
        <v>1.5972222222222221E-3</v>
      </c>
      <c r="M70" s="5">
        <f t="shared" si="105"/>
        <v>58</v>
      </c>
      <c r="N70" s="81">
        <f t="shared" ref="N70" si="113">M70+M71</f>
        <v>71</v>
      </c>
      <c r="O70" s="89">
        <f t="shared" ref="O70" si="114">I70+N70</f>
        <v>87</v>
      </c>
      <c r="P70" s="90">
        <f>RANK(O70,O$2:O$75,1)</f>
        <v>15</v>
      </c>
      <c r="Q70" s="77" t="str">
        <f t="shared" ref="Q70" si="115">IF(P70=1,"OR",IF(P70=2,"ARGENT",IF(P70=3,"BRONZE","")))</f>
        <v/>
      </c>
    </row>
    <row r="71" spans="1:17" x14ac:dyDescent="0.2">
      <c r="A71" s="96"/>
      <c r="B71" s="93"/>
      <c r="C71" s="94"/>
      <c r="D71" s="94"/>
      <c r="E71" s="4" t="s">
        <v>5</v>
      </c>
      <c r="F71" s="20" t="s">
        <v>435</v>
      </c>
      <c r="G71" s="20" t="s">
        <v>436</v>
      </c>
      <c r="H71" s="84"/>
      <c r="I71" s="80"/>
      <c r="J71" s="10">
        <v>1.1574074074074073E-3</v>
      </c>
      <c r="K71" s="10">
        <v>2.3842592592592591E-3</v>
      </c>
      <c r="L71" s="10">
        <f t="shared" si="94"/>
        <v>1.2268518518518518E-3</v>
      </c>
      <c r="M71" s="5">
        <f t="shared" si="105"/>
        <v>13</v>
      </c>
      <c r="N71" s="82"/>
      <c r="O71" s="89"/>
      <c r="P71" s="91"/>
      <c r="Q71" s="77"/>
    </row>
    <row r="72" spans="1:17" x14ac:dyDescent="0.2">
      <c r="A72" s="95">
        <f t="shared" si="24"/>
        <v>36</v>
      </c>
      <c r="B72" s="93">
        <v>1</v>
      </c>
      <c r="C72" s="94" t="s">
        <v>521</v>
      </c>
      <c r="D72" s="94">
        <v>3</v>
      </c>
      <c r="E72" s="4" t="s">
        <v>4</v>
      </c>
      <c r="F72" s="20" t="s">
        <v>507</v>
      </c>
      <c r="G72" s="20" t="s">
        <v>508</v>
      </c>
      <c r="H72" s="83"/>
      <c r="I72" s="79">
        <v>31</v>
      </c>
      <c r="J72" s="10">
        <v>0</v>
      </c>
      <c r="K72" s="10">
        <v>1.6319444444444445E-3</v>
      </c>
      <c r="L72" s="10">
        <f t="shared" si="94"/>
        <v>1.6319444444444445E-3</v>
      </c>
      <c r="M72" s="5">
        <f t="shared" si="105"/>
        <v>61</v>
      </c>
      <c r="N72" s="81">
        <f t="shared" ref="N72" si="116">M72+M73</f>
        <v>120</v>
      </c>
      <c r="O72" s="89">
        <f t="shared" ref="O72" si="117">I72+N72</f>
        <v>151</v>
      </c>
      <c r="P72" s="90">
        <f>RANK(O72,O$2:O$75,1)</f>
        <v>33</v>
      </c>
      <c r="Q72" s="77" t="str">
        <f t="shared" ref="Q72" si="118">IF(P72=1,"OR",IF(P72=2,"ARGENT",IF(P72=3,"BRONZE","")))</f>
        <v/>
      </c>
    </row>
    <row r="73" spans="1:17" x14ac:dyDescent="0.2">
      <c r="A73" s="96"/>
      <c r="B73" s="93"/>
      <c r="C73" s="94"/>
      <c r="D73" s="94"/>
      <c r="E73" s="4" t="s">
        <v>5</v>
      </c>
      <c r="F73" s="20" t="s">
        <v>509</v>
      </c>
      <c r="G73" s="20" t="s">
        <v>510</v>
      </c>
      <c r="H73" s="84"/>
      <c r="I73" s="80"/>
      <c r="J73" s="10">
        <v>0</v>
      </c>
      <c r="K73" s="10">
        <v>1.6203703703703703E-3</v>
      </c>
      <c r="L73" s="10">
        <f t="shared" si="94"/>
        <v>1.6203703703703703E-3</v>
      </c>
      <c r="M73" s="5">
        <f t="shared" si="105"/>
        <v>59</v>
      </c>
      <c r="N73" s="82"/>
      <c r="O73" s="89"/>
      <c r="P73" s="91"/>
      <c r="Q73" s="77"/>
    </row>
    <row r="74" spans="1:17" x14ac:dyDescent="0.2">
      <c r="A74" s="95">
        <v>37</v>
      </c>
      <c r="B74" s="93">
        <v>4</v>
      </c>
      <c r="C74" s="94" t="s">
        <v>521</v>
      </c>
      <c r="D74" s="94">
        <v>6</v>
      </c>
      <c r="E74" s="4" t="s">
        <v>4</v>
      </c>
      <c r="F74" s="20" t="s">
        <v>399</v>
      </c>
      <c r="G74" s="20" t="s">
        <v>94</v>
      </c>
      <c r="H74" s="83"/>
      <c r="I74" s="79">
        <v>30</v>
      </c>
      <c r="J74" s="10">
        <v>2.3148148148148146E-4</v>
      </c>
      <c r="K74" s="10">
        <v>1.6435185185185183E-3</v>
      </c>
      <c r="L74" s="10">
        <f t="shared" si="94"/>
        <v>1.4120370370370369E-3</v>
      </c>
      <c r="M74" s="5">
        <f t="shared" si="105"/>
        <v>39</v>
      </c>
      <c r="N74" s="81">
        <f t="shared" ref="N74" si="119">M74+M75</f>
        <v>106</v>
      </c>
      <c r="O74" s="89">
        <f t="shared" ref="O74" si="120">I74+N74</f>
        <v>136</v>
      </c>
      <c r="P74" s="90">
        <f>RANK(O74,O$2:O$75,1)</f>
        <v>31</v>
      </c>
      <c r="Q74" s="77" t="str">
        <f t="shared" ref="Q74" si="121">IF(P74=1,"OR",IF(P74=2,"ARGENT",IF(P74=3,"BRONZE","")))</f>
        <v/>
      </c>
    </row>
    <row r="75" spans="1:17" x14ac:dyDescent="0.2">
      <c r="A75" s="96"/>
      <c r="B75" s="93"/>
      <c r="C75" s="94"/>
      <c r="D75" s="94"/>
      <c r="E75" s="4" t="s">
        <v>5</v>
      </c>
      <c r="F75" s="20" t="s">
        <v>517</v>
      </c>
      <c r="G75" s="20" t="s">
        <v>518</v>
      </c>
      <c r="H75" s="84"/>
      <c r="I75" s="80"/>
      <c r="J75" s="10">
        <v>2.3148148148148146E-4</v>
      </c>
      <c r="K75" s="10">
        <v>2.2106481481481478E-3</v>
      </c>
      <c r="L75" s="10">
        <f t="shared" si="94"/>
        <v>1.9791666666666664E-3</v>
      </c>
      <c r="M75" s="5">
        <f t="shared" si="105"/>
        <v>67</v>
      </c>
      <c r="N75" s="82"/>
      <c r="O75" s="89"/>
      <c r="P75" s="91"/>
      <c r="Q75" s="77"/>
    </row>
    <row r="76" spans="1:17" s="35" customFormat="1" x14ac:dyDescent="0.2">
      <c r="I76" s="36"/>
      <c r="J76" s="37"/>
      <c r="K76" s="37"/>
      <c r="L76" s="37"/>
      <c r="M76" s="36"/>
      <c r="N76" s="36"/>
      <c r="P76" s="38"/>
    </row>
    <row r="77" spans="1:17" s="35" customFormat="1" x14ac:dyDescent="0.2">
      <c r="I77" s="36"/>
      <c r="J77" s="37"/>
      <c r="K77" s="37"/>
      <c r="L77" s="37"/>
      <c r="M77" s="36"/>
      <c r="N77" s="36"/>
      <c r="P77" s="38"/>
    </row>
    <row r="78" spans="1:17" s="35" customFormat="1" x14ac:dyDescent="0.2">
      <c r="A78" s="87">
        <v>38</v>
      </c>
      <c r="B78" s="92">
        <v>34</v>
      </c>
      <c r="C78" s="92" t="s">
        <v>267</v>
      </c>
      <c r="D78" s="92">
        <v>7</v>
      </c>
      <c r="E78" s="39" t="s">
        <v>4</v>
      </c>
      <c r="F78" s="40" t="s">
        <v>263</v>
      </c>
      <c r="G78" s="40" t="s">
        <v>264</v>
      </c>
      <c r="H78" s="85"/>
      <c r="I78" s="87"/>
      <c r="J78" s="41"/>
      <c r="K78" s="41"/>
      <c r="L78" s="41">
        <f>K78-J78</f>
        <v>0</v>
      </c>
      <c r="M78" s="39" t="e">
        <f>RANK(L78,L$2:L$75,1)</f>
        <v>#N/A</v>
      </c>
      <c r="N78" s="87" t="e">
        <f t="shared" ref="N78" si="122">M78+M79</f>
        <v>#N/A</v>
      </c>
      <c r="O78" s="92" t="e">
        <f t="shared" ref="O78" si="123">I78+N78</f>
        <v>#N/A</v>
      </c>
      <c r="P78" s="87" t="e">
        <f>RANK(O78,O$2:O$75,1)</f>
        <v>#N/A</v>
      </c>
      <c r="Q78" s="78" t="e">
        <f t="shared" ref="Q78" si="124">IF(P78=1,"OR",IF(P78=2,"ARGENT",IF(P78=3,"BRONZE","")))</f>
        <v>#N/A</v>
      </c>
    </row>
    <row r="79" spans="1:17" s="35" customFormat="1" x14ac:dyDescent="0.2">
      <c r="A79" s="88"/>
      <c r="B79" s="92"/>
      <c r="C79" s="92"/>
      <c r="D79" s="92"/>
      <c r="E79" s="39" t="s">
        <v>5</v>
      </c>
      <c r="F79" s="40" t="s">
        <v>265</v>
      </c>
      <c r="G79" s="40" t="s">
        <v>266</v>
      </c>
      <c r="H79" s="86"/>
      <c r="I79" s="88"/>
      <c r="J79" s="41">
        <v>3.2407407407407406E-3</v>
      </c>
      <c r="K79" s="41">
        <v>5.2430555555555555E-3</v>
      </c>
      <c r="L79" s="41">
        <f>K79-J79</f>
        <v>2.0023148148148148E-3</v>
      </c>
      <c r="M79" s="39" t="e">
        <f>RANK(L79,L$2:L$75,1)</f>
        <v>#N/A</v>
      </c>
      <c r="N79" s="88"/>
      <c r="O79" s="92"/>
      <c r="P79" s="88"/>
      <c r="Q79" s="78"/>
    </row>
    <row r="80" spans="1:17" s="35" customFormat="1" x14ac:dyDescent="0.2">
      <c r="I80" s="36"/>
      <c r="J80" s="37"/>
      <c r="K80" s="37"/>
      <c r="L80" s="37"/>
      <c r="M80" s="36"/>
      <c r="N80" s="36"/>
      <c r="P80" s="38"/>
    </row>
    <row r="81" spans="1:17" s="35" customFormat="1" x14ac:dyDescent="0.2">
      <c r="A81" s="87">
        <v>39</v>
      </c>
      <c r="B81" s="92">
        <v>26</v>
      </c>
      <c r="C81" s="92" t="s">
        <v>319</v>
      </c>
      <c r="D81" s="92">
        <v>10</v>
      </c>
      <c r="E81" s="39" t="s">
        <v>4</v>
      </c>
      <c r="F81" s="40" t="s">
        <v>334</v>
      </c>
      <c r="G81" s="40" t="s">
        <v>335</v>
      </c>
      <c r="H81" s="85"/>
      <c r="I81" s="87"/>
      <c r="J81" s="41">
        <v>2.3148148148148151E-3</v>
      </c>
      <c r="K81" s="41">
        <v>4.0740740740740746E-3</v>
      </c>
      <c r="L81" s="41">
        <f>K81-J81</f>
        <v>1.7592592592592595E-3</v>
      </c>
      <c r="M81" s="39" t="e">
        <f>RANK(L81,L$2:L$75,1)</f>
        <v>#N/A</v>
      </c>
      <c r="N81" s="87" t="e">
        <f t="shared" ref="N81" si="125">M81+M82</f>
        <v>#N/A</v>
      </c>
      <c r="O81" s="92" t="e">
        <f t="shared" ref="O81" si="126">I81+N81</f>
        <v>#N/A</v>
      </c>
      <c r="P81" s="87" t="e">
        <f>RANK(O81,O$2:O$75,1)</f>
        <v>#N/A</v>
      </c>
      <c r="Q81" s="78" t="e">
        <f t="shared" ref="Q81" si="127">IF(P81=1,"OR",IF(P81=2,"ARGENT",IF(P81=3,"BRONZE","")))</f>
        <v>#N/A</v>
      </c>
    </row>
    <row r="82" spans="1:17" s="35" customFormat="1" x14ac:dyDescent="0.2">
      <c r="A82" s="88"/>
      <c r="B82" s="92"/>
      <c r="C82" s="92"/>
      <c r="D82" s="92"/>
      <c r="E82" s="39" t="s">
        <v>5</v>
      </c>
      <c r="F82" s="40" t="s">
        <v>336</v>
      </c>
      <c r="G82" s="40" t="s">
        <v>66</v>
      </c>
      <c r="H82" s="86"/>
      <c r="I82" s="88"/>
      <c r="J82" s="41">
        <v>2.3148148148148151E-3</v>
      </c>
      <c r="K82" s="41">
        <v>3.6342592592592594E-3</v>
      </c>
      <c r="L82" s="41">
        <f>K82-J82</f>
        <v>1.3194444444444443E-3</v>
      </c>
      <c r="M82" s="39">
        <f>RANK(L82,L$2:L$75,1)</f>
        <v>29</v>
      </c>
      <c r="N82" s="88"/>
      <c r="O82" s="92"/>
      <c r="P82" s="88"/>
      <c r="Q82" s="78"/>
    </row>
    <row r="83" spans="1:17" s="35" customFormat="1" x14ac:dyDescent="0.2">
      <c r="I83" s="36"/>
      <c r="J83" s="37"/>
      <c r="K83" s="37"/>
      <c r="L83" s="37"/>
      <c r="M83" s="36"/>
      <c r="N83" s="36"/>
      <c r="P83" s="38"/>
    </row>
    <row r="84" spans="1:17" s="35" customFormat="1" x14ac:dyDescent="0.2">
      <c r="A84" s="87">
        <v>40</v>
      </c>
      <c r="B84" s="92">
        <v>15</v>
      </c>
      <c r="C84" s="92" t="s">
        <v>441</v>
      </c>
      <c r="D84" s="92">
        <v>18</v>
      </c>
      <c r="E84" s="39" t="s">
        <v>4</v>
      </c>
      <c r="F84" s="40" t="s">
        <v>437</v>
      </c>
      <c r="G84" s="40" t="s">
        <v>438</v>
      </c>
      <c r="H84" s="85"/>
      <c r="I84" s="87"/>
      <c r="J84" s="41"/>
      <c r="K84" s="41"/>
      <c r="L84" s="41">
        <f>K84-J84</f>
        <v>0</v>
      </c>
      <c r="M84" s="39" t="e">
        <f>RANK(L84,L$2:L$75,1)</f>
        <v>#N/A</v>
      </c>
      <c r="N84" s="87" t="e">
        <f t="shared" ref="N84" si="128">M84+M85</f>
        <v>#N/A</v>
      </c>
      <c r="O84" s="92" t="e">
        <f t="shared" ref="O84" si="129">I84+N84</f>
        <v>#N/A</v>
      </c>
      <c r="P84" s="87" t="e">
        <f>RANK(O84,O$2:O$75,1)</f>
        <v>#N/A</v>
      </c>
      <c r="Q84" s="78" t="e">
        <f t="shared" ref="Q84" si="130">IF(P84=1,"OR",IF(P84=2,"ARGENT",IF(P84=3,"BRONZE","")))</f>
        <v>#N/A</v>
      </c>
    </row>
    <row r="85" spans="1:17" s="35" customFormat="1" x14ac:dyDescent="0.2">
      <c r="A85" s="88"/>
      <c r="B85" s="92"/>
      <c r="C85" s="92"/>
      <c r="D85" s="87"/>
      <c r="E85" s="43" t="s">
        <v>5</v>
      </c>
      <c r="F85" s="44" t="s">
        <v>439</v>
      </c>
      <c r="G85" s="44" t="s">
        <v>440</v>
      </c>
      <c r="H85" s="98"/>
      <c r="I85" s="97"/>
      <c r="J85" s="45"/>
      <c r="K85" s="45"/>
      <c r="L85" s="45">
        <f>K85-J85</f>
        <v>0</v>
      </c>
      <c r="M85" s="43" t="e">
        <f>RANK(L85,L$2:L$75,1)</f>
        <v>#N/A</v>
      </c>
      <c r="N85" s="97"/>
      <c r="O85" s="87"/>
      <c r="P85" s="97"/>
      <c r="Q85" s="85"/>
    </row>
    <row r="86" spans="1:17" s="51" customFormat="1" x14ac:dyDescent="0.2">
      <c r="A86" s="49"/>
      <c r="B86" s="49"/>
      <c r="C86" s="49"/>
      <c r="D86" s="57"/>
      <c r="E86" s="58"/>
      <c r="F86" s="59"/>
      <c r="G86" s="59"/>
      <c r="H86" s="58"/>
      <c r="I86" s="57"/>
      <c r="J86" s="60"/>
      <c r="K86" s="60"/>
      <c r="L86" s="60"/>
      <c r="M86" s="58"/>
      <c r="N86" s="57"/>
      <c r="O86" s="57"/>
      <c r="P86" s="57"/>
      <c r="Q86" s="58"/>
    </row>
    <row r="87" spans="1:17" s="35" customFormat="1" x14ac:dyDescent="0.2">
      <c r="A87" s="87">
        <f t="shared" ref="A87" si="131">A84+1</f>
        <v>41</v>
      </c>
      <c r="B87" s="92">
        <v>7</v>
      </c>
      <c r="C87" s="92" t="s">
        <v>491</v>
      </c>
      <c r="D87" s="88">
        <v>1</v>
      </c>
      <c r="E87" s="46" t="s">
        <v>4</v>
      </c>
      <c r="F87" s="47" t="s">
        <v>496</v>
      </c>
      <c r="G87" s="47" t="s">
        <v>497</v>
      </c>
      <c r="H87" s="98"/>
      <c r="I87" s="97">
        <v>37</v>
      </c>
      <c r="J87" s="48"/>
      <c r="K87" s="48"/>
      <c r="L87" s="48">
        <f>K87-J87</f>
        <v>0</v>
      </c>
      <c r="M87" s="46" t="e">
        <f>RANK(L87,L$2:L$75,1)</f>
        <v>#N/A</v>
      </c>
      <c r="N87" s="97" t="e">
        <f t="shared" ref="N87" si="132">M87+M88</f>
        <v>#N/A</v>
      </c>
      <c r="O87" s="88" t="e">
        <f t="shared" ref="O87" si="133">I87+N87</f>
        <v>#N/A</v>
      </c>
      <c r="P87" s="97" t="e">
        <f>RANK(O87,O$2:O$75,1)</f>
        <v>#N/A</v>
      </c>
      <c r="Q87" s="86" t="e">
        <f t="shared" ref="Q87" si="134">IF(P87=1,"OR",IF(P87=2,"ARGENT",IF(P87=3,"BRONZE","")))</f>
        <v>#N/A</v>
      </c>
    </row>
    <row r="88" spans="1:17" s="35" customFormat="1" x14ac:dyDescent="0.2">
      <c r="A88" s="88"/>
      <c r="B88" s="92"/>
      <c r="C88" s="92"/>
      <c r="D88" s="92"/>
      <c r="E88" s="39" t="s">
        <v>5</v>
      </c>
      <c r="F88" s="40" t="s">
        <v>498</v>
      </c>
      <c r="G88" s="40" t="s">
        <v>499</v>
      </c>
      <c r="H88" s="86"/>
      <c r="I88" s="88"/>
      <c r="J88" s="41"/>
      <c r="K88" s="41"/>
      <c r="L88" s="41">
        <f>K88-J88</f>
        <v>0</v>
      </c>
      <c r="M88" s="39" t="e">
        <f>RANK(L88,L$2:L$75,1)</f>
        <v>#N/A</v>
      </c>
      <c r="N88" s="88"/>
      <c r="O88" s="92"/>
      <c r="P88" s="88"/>
      <c r="Q88" s="78"/>
    </row>
    <row r="89" spans="1:17" s="35" customFormat="1" x14ac:dyDescent="0.2">
      <c r="I89" s="36"/>
      <c r="J89" s="37"/>
      <c r="K89" s="37"/>
      <c r="L89" s="37"/>
      <c r="M89" s="36"/>
      <c r="N89" s="36"/>
      <c r="P89" s="38"/>
    </row>
    <row r="90" spans="1:17" s="35" customFormat="1" x14ac:dyDescent="0.2">
      <c r="A90" s="87">
        <v>42</v>
      </c>
      <c r="B90" s="92">
        <v>2</v>
      </c>
      <c r="C90" s="92" t="s">
        <v>521</v>
      </c>
      <c r="D90" s="92">
        <v>4</v>
      </c>
      <c r="E90" s="39" t="s">
        <v>4</v>
      </c>
      <c r="F90" s="40" t="s">
        <v>511</v>
      </c>
      <c r="G90" s="40" t="s">
        <v>512</v>
      </c>
      <c r="H90" s="85"/>
      <c r="I90" s="87"/>
      <c r="J90" s="41">
        <v>0</v>
      </c>
      <c r="K90" s="41">
        <v>1.736111111111111E-3</v>
      </c>
      <c r="L90" s="41">
        <f>K90-J90</f>
        <v>1.736111111111111E-3</v>
      </c>
      <c r="M90" s="39" t="e">
        <f>RANK(L90,L$2:L$75,1)</f>
        <v>#N/A</v>
      </c>
      <c r="N90" s="87" t="e">
        <f t="shared" ref="N90" si="135">M90+M91</f>
        <v>#N/A</v>
      </c>
      <c r="O90" s="92" t="e">
        <f t="shared" ref="O90" si="136">I90+N90</f>
        <v>#N/A</v>
      </c>
      <c r="P90" s="87" t="e">
        <f>RANK(O90,O$2:O$75,1)</f>
        <v>#N/A</v>
      </c>
      <c r="Q90" s="78" t="e">
        <f t="shared" ref="Q90" si="137">IF(P90=1,"OR",IF(P90=2,"ARGENT",IF(P90=3,"BRONZE","")))</f>
        <v>#N/A</v>
      </c>
    </row>
    <row r="91" spans="1:17" s="35" customFormat="1" ht="12.75" customHeight="1" x14ac:dyDescent="0.2">
      <c r="A91" s="97"/>
      <c r="B91" s="87"/>
      <c r="C91" s="87"/>
      <c r="D91" s="87"/>
      <c r="E91" s="43" t="s">
        <v>5</v>
      </c>
      <c r="F91" s="44" t="s">
        <v>513</v>
      </c>
      <c r="G91" s="44" t="s">
        <v>514</v>
      </c>
      <c r="H91" s="98"/>
      <c r="I91" s="97"/>
      <c r="J91" s="45">
        <v>0</v>
      </c>
      <c r="K91" s="45">
        <v>1.4699074074074074E-3</v>
      </c>
      <c r="L91" s="45">
        <f>K91-J91</f>
        <v>1.4699074074074074E-3</v>
      </c>
      <c r="M91" s="43" t="e">
        <f>RANK(L91,L$2:L$75,1)</f>
        <v>#N/A</v>
      </c>
      <c r="N91" s="97"/>
      <c r="O91" s="87"/>
      <c r="P91" s="97"/>
      <c r="Q91" s="85"/>
    </row>
    <row r="92" spans="1:17" s="51" customFormat="1" ht="12.75" customHeight="1" x14ac:dyDescent="0.2">
      <c r="A92" s="57"/>
      <c r="B92" s="57"/>
      <c r="C92" s="57"/>
      <c r="D92" s="57"/>
      <c r="E92" s="58"/>
      <c r="F92" s="59"/>
      <c r="G92" s="59"/>
      <c r="H92" s="58"/>
      <c r="I92" s="57"/>
      <c r="J92" s="60"/>
      <c r="K92" s="60"/>
      <c r="L92" s="60"/>
      <c r="M92" s="58"/>
      <c r="N92" s="57"/>
      <c r="O92" s="57"/>
      <c r="P92" s="57"/>
      <c r="Q92" s="58"/>
    </row>
    <row r="93" spans="1:17" s="35" customFormat="1" x14ac:dyDescent="0.2">
      <c r="A93" s="97">
        <f t="shared" ref="A93" si="138">A90+1</f>
        <v>43</v>
      </c>
      <c r="B93" s="88">
        <v>3</v>
      </c>
      <c r="C93" s="88" t="s">
        <v>521</v>
      </c>
      <c r="D93" s="88">
        <v>5</v>
      </c>
      <c r="E93" s="46" t="s">
        <v>4</v>
      </c>
      <c r="F93" s="47" t="s">
        <v>519</v>
      </c>
      <c r="G93" s="47" t="s">
        <v>520</v>
      </c>
      <c r="H93" s="98"/>
      <c r="I93" s="97"/>
      <c r="J93" s="48">
        <v>2.3148148148148146E-4</v>
      </c>
      <c r="K93" s="48">
        <v>2.0023148148148148E-3</v>
      </c>
      <c r="L93" s="48">
        <f>K93-J93</f>
        <v>1.7708333333333335E-3</v>
      </c>
      <c r="M93" s="46" t="e">
        <f>RANK(L93,L$2:L$75,1)</f>
        <v>#N/A</v>
      </c>
      <c r="N93" s="97" t="e">
        <f t="shared" ref="N93" si="139">M93+M94</f>
        <v>#N/A</v>
      </c>
      <c r="O93" s="88" t="e">
        <f t="shared" ref="O93" si="140">I93+N93</f>
        <v>#N/A</v>
      </c>
      <c r="P93" s="97" t="e">
        <f>RANK(O93,O$2:O$75,1)</f>
        <v>#N/A</v>
      </c>
      <c r="Q93" s="86" t="e">
        <f t="shared" ref="Q93" si="141">IF(P93=1,"OR",IF(P93=2,"ARGENT",IF(P93=3,"BRONZE","")))</f>
        <v>#N/A</v>
      </c>
    </row>
    <row r="94" spans="1:17" s="35" customFormat="1" x14ac:dyDescent="0.2">
      <c r="A94" s="88"/>
      <c r="B94" s="92"/>
      <c r="C94" s="92"/>
      <c r="D94" s="92"/>
      <c r="E94" s="39" t="s">
        <v>5</v>
      </c>
      <c r="F94" s="40" t="s">
        <v>515</v>
      </c>
      <c r="G94" s="40" t="s">
        <v>516</v>
      </c>
      <c r="H94" s="86"/>
      <c r="I94" s="88"/>
      <c r="J94" s="41">
        <v>2.3148148148148146E-4</v>
      </c>
      <c r="K94" s="41">
        <v>2.2916666666666667E-3</v>
      </c>
      <c r="L94" s="41">
        <f>K94-J94</f>
        <v>2.0601851851851853E-3</v>
      </c>
      <c r="M94" s="39" t="e">
        <f>RANK(L94,L$2:L$75,1)</f>
        <v>#N/A</v>
      </c>
      <c r="N94" s="88"/>
      <c r="O94" s="92"/>
      <c r="P94" s="88"/>
      <c r="Q94" s="78"/>
    </row>
  </sheetData>
  <autoFilter ref="B1:Q1" xr:uid="{00000000-0009-0000-0000-000000000000}"/>
  <mergeCells count="432">
    <mergeCell ref="F1:G1"/>
    <mergeCell ref="R2:R11"/>
    <mergeCell ref="H2:H3"/>
    <mergeCell ref="I2:I3"/>
    <mergeCell ref="N2:N3"/>
    <mergeCell ref="H4:H5"/>
    <mergeCell ref="I4:I5"/>
    <mergeCell ref="N4:N5"/>
    <mergeCell ref="H6:H7"/>
    <mergeCell ref="I6:I7"/>
    <mergeCell ref="N6:N7"/>
    <mergeCell ref="H8:H9"/>
    <mergeCell ref="I8:I9"/>
    <mergeCell ref="N8:N9"/>
    <mergeCell ref="H10:H11"/>
    <mergeCell ref="Q2:Q3"/>
    <mergeCell ref="Q4:Q5"/>
    <mergeCell ref="Q6:Q7"/>
    <mergeCell ref="Q8:Q9"/>
    <mergeCell ref="Q10:Q11"/>
    <mergeCell ref="Q12:Q13"/>
    <mergeCell ref="Q14:Q15"/>
    <mergeCell ref="A93:A94"/>
    <mergeCell ref="B93:B94"/>
    <mergeCell ref="C93:C94"/>
    <mergeCell ref="D93:D94"/>
    <mergeCell ref="O93:O94"/>
    <mergeCell ref="P93:P94"/>
    <mergeCell ref="Q93:Q94"/>
    <mergeCell ref="A74:A75"/>
    <mergeCell ref="B74:B75"/>
    <mergeCell ref="C74:C75"/>
    <mergeCell ref="D74:D75"/>
    <mergeCell ref="O74:O75"/>
    <mergeCell ref="P74:P75"/>
    <mergeCell ref="Q74:Q75"/>
    <mergeCell ref="H93:H94"/>
    <mergeCell ref="I93:I94"/>
    <mergeCell ref="N93:N94"/>
    <mergeCell ref="H74:H75"/>
    <mergeCell ref="I74:I75"/>
    <mergeCell ref="N74:N75"/>
    <mergeCell ref="A72:A73"/>
    <mergeCell ref="B72:B73"/>
    <mergeCell ref="C72:C73"/>
    <mergeCell ref="D72:D73"/>
    <mergeCell ref="O72:O73"/>
    <mergeCell ref="P72:P73"/>
    <mergeCell ref="Q72:Q73"/>
    <mergeCell ref="A90:A91"/>
    <mergeCell ref="B90:B91"/>
    <mergeCell ref="C90:C91"/>
    <mergeCell ref="D90:D91"/>
    <mergeCell ref="O90:O91"/>
    <mergeCell ref="P90:P91"/>
    <mergeCell ref="Q90:Q91"/>
    <mergeCell ref="H72:H73"/>
    <mergeCell ref="I72:I73"/>
    <mergeCell ref="N72:N73"/>
    <mergeCell ref="H90:H91"/>
    <mergeCell ref="I90:I91"/>
    <mergeCell ref="N90:N91"/>
    <mergeCell ref="A84:A85"/>
    <mergeCell ref="B84:B85"/>
    <mergeCell ref="C84:C85"/>
    <mergeCell ref="D84:D85"/>
    <mergeCell ref="O84:O85"/>
    <mergeCell ref="P84:P85"/>
    <mergeCell ref="Q84:Q85"/>
    <mergeCell ref="A87:A88"/>
    <mergeCell ref="B87:B88"/>
    <mergeCell ref="C87:C88"/>
    <mergeCell ref="D87:D88"/>
    <mergeCell ref="O87:O88"/>
    <mergeCell ref="P87:P88"/>
    <mergeCell ref="Q87:Q88"/>
    <mergeCell ref="H84:H85"/>
    <mergeCell ref="I84:I85"/>
    <mergeCell ref="N84:N85"/>
    <mergeCell ref="H87:H88"/>
    <mergeCell ref="I87:I88"/>
    <mergeCell ref="N87:N88"/>
    <mergeCell ref="B68:B69"/>
    <mergeCell ref="C68:C69"/>
    <mergeCell ref="D68:D69"/>
    <mergeCell ref="O68:O69"/>
    <mergeCell ref="P68:P69"/>
    <mergeCell ref="Q68:Q69"/>
    <mergeCell ref="A70:A71"/>
    <mergeCell ref="B70:B71"/>
    <mergeCell ref="C70:C71"/>
    <mergeCell ref="D70:D71"/>
    <mergeCell ref="O70:O71"/>
    <mergeCell ref="P70:P71"/>
    <mergeCell ref="Q70:Q71"/>
    <mergeCell ref="H68:H69"/>
    <mergeCell ref="I68:I69"/>
    <mergeCell ref="N68:N69"/>
    <mergeCell ref="H70:H71"/>
    <mergeCell ref="I70:I71"/>
    <mergeCell ref="N70:N71"/>
    <mergeCell ref="B64:B65"/>
    <mergeCell ref="C64:C65"/>
    <mergeCell ref="D64:D65"/>
    <mergeCell ref="O64:O65"/>
    <mergeCell ref="P64:P65"/>
    <mergeCell ref="Q64:Q65"/>
    <mergeCell ref="A66:A67"/>
    <mergeCell ref="B66:B67"/>
    <mergeCell ref="C66:C67"/>
    <mergeCell ref="D66:D67"/>
    <mergeCell ref="O66:O67"/>
    <mergeCell ref="P66:P67"/>
    <mergeCell ref="Q66:Q67"/>
    <mergeCell ref="H64:H65"/>
    <mergeCell ref="I64:I65"/>
    <mergeCell ref="N64:N65"/>
    <mergeCell ref="H66:H67"/>
    <mergeCell ref="I66:I67"/>
    <mergeCell ref="N66:N67"/>
    <mergeCell ref="B60:B61"/>
    <mergeCell ref="C60:C61"/>
    <mergeCell ref="D60:D61"/>
    <mergeCell ref="O60:O61"/>
    <mergeCell ref="P60:P61"/>
    <mergeCell ref="Q60:Q61"/>
    <mergeCell ref="A62:A63"/>
    <mergeCell ref="B62:B63"/>
    <mergeCell ref="C62:C63"/>
    <mergeCell ref="D62:D63"/>
    <mergeCell ref="O62:O63"/>
    <mergeCell ref="P62:P63"/>
    <mergeCell ref="Q62:Q63"/>
    <mergeCell ref="H60:H61"/>
    <mergeCell ref="I60:I61"/>
    <mergeCell ref="N60:N61"/>
    <mergeCell ref="H62:H63"/>
    <mergeCell ref="I62:I63"/>
    <mergeCell ref="N62:N63"/>
    <mergeCell ref="B56:B57"/>
    <mergeCell ref="C56:C57"/>
    <mergeCell ref="D56:D57"/>
    <mergeCell ref="O56:O57"/>
    <mergeCell ref="P56:P57"/>
    <mergeCell ref="Q56:Q57"/>
    <mergeCell ref="A58:A59"/>
    <mergeCell ref="B58:B59"/>
    <mergeCell ref="C58:C59"/>
    <mergeCell ref="D58:D59"/>
    <mergeCell ref="O58:O59"/>
    <mergeCell ref="P58:P59"/>
    <mergeCell ref="Q58:Q59"/>
    <mergeCell ref="H56:H57"/>
    <mergeCell ref="I56:I57"/>
    <mergeCell ref="N56:N57"/>
    <mergeCell ref="H58:H59"/>
    <mergeCell ref="I58:I59"/>
    <mergeCell ref="N58:N59"/>
    <mergeCell ref="B52:B53"/>
    <mergeCell ref="C52:C53"/>
    <mergeCell ref="D52:D53"/>
    <mergeCell ref="O52:O53"/>
    <mergeCell ref="P52:P53"/>
    <mergeCell ref="Q52:Q53"/>
    <mergeCell ref="A54:A55"/>
    <mergeCell ref="B54:B55"/>
    <mergeCell ref="C54:C55"/>
    <mergeCell ref="D54:D55"/>
    <mergeCell ref="O54:O55"/>
    <mergeCell ref="P54:P55"/>
    <mergeCell ref="Q54:Q55"/>
    <mergeCell ref="H52:H53"/>
    <mergeCell ref="I52:I53"/>
    <mergeCell ref="N52:N53"/>
    <mergeCell ref="H54:H55"/>
    <mergeCell ref="I54:I55"/>
    <mergeCell ref="N54:N55"/>
    <mergeCell ref="B50:B51"/>
    <mergeCell ref="C50:C51"/>
    <mergeCell ref="D50:D51"/>
    <mergeCell ref="O50:O51"/>
    <mergeCell ref="P50:P51"/>
    <mergeCell ref="Q50:Q51"/>
    <mergeCell ref="H46:H47"/>
    <mergeCell ref="I46:I47"/>
    <mergeCell ref="N46:N47"/>
    <mergeCell ref="H48:H49"/>
    <mergeCell ref="I48:I49"/>
    <mergeCell ref="N48:N49"/>
    <mergeCell ref="H50:H51"/>
    <mergeCell ref="I50:I51"/>
    <mergeCell ref="N50:N51"/>
    <mergeCell ref="B46:B47"/>
    <mergeCell ref="C46:C47"/>
    <mergeCell ref="D46:D47"/>
    <mergeCell ref="O46:O47"/>
    <mergeCell ref="P46:P47"/>
    <mergeCell ref="Q46:Q47"/>
    <mergeCell ref="A81:A82"/>
    <mergeCell ref="A38:A39"/>
    <mergeCell ref="A40:A41"/>
    <mergeCell ref="A42:A43"/>
    <mergeCell ref="A44:A45"/>
    <mergeCell ref="A18:A19"/>
    <mergeCell ref="A20:A21"/>
    <mergeCell ref="A22:A23"/>
    <mergeCell ref="A24:A25"/>
    <mergeCell ref="A26:A27"/>
    <mergeCell ref="A78:A79"/>
    <mergeCell ref="A28:A29"/>
    <mergeCell ref="A30:A31"/>
    <mergeCell ref="A46:A47"/>
    <mergeCell ref="A48:A49"/>
    <mergeCell ref="A50:A51"/>
    <mergeCell ref="A52:A53"/>
    <mergeCell ref="A56:A57"/>
    <mergeCell ref="A60:A61"/>
    <mergeCell ref="A64:A65"/>
    <mergeCell ref="A68:A69"/>
    <mergeCell ref="B48:B49"/>
    <mergeCell ref="B38:B39"/>
    <mergeCell ref="B2:B3"/>
    <mergeCell ref="B6:B7"/>
    <mergeCell ref="B10:B11"/>
    <mergeCell ref="B14:B15"/>
    <mergeCell ref="B18:B19"/>
    <mergeCell ref="B22:B23"/>
    <mergeCell ref="B26:B27"/>
    <mergeCell ref="I44:I45"/>
    <mergeCell ref="N44:N45"/>
    <mergeCell ref="A2:A3"/>
    <mergeCell ref="A4:A5"/>
    <mergeCell ref="A6:A7"/>
    <mergeCell ref="A8:A9"/>
    <mergeCell ref="A10:A11"/>
    <mergeCell ref="A12:A13"/>
    <mergeCell ref="A14:A15"/>
    <mergeCell ref="A16:A17"/>
    <mergeCell ref="A32:A33"/>
    <mergeCell ref="A34:A35"/>
    <mergeCell ref="A36:A37"/>
    <mergeCell ref="H40:H41"/>
    <mergeCell ref="I40:I41"/>
    <mergeCell ref="N40:N41"/>
    <mergeCell ref="C48:C49"/>
    <mergeCell ref="D48:D49"/>
    <mergeCell ref="O48:O49"/>
    <mergeCell ref="P48:P49"/>
    <mergeCell ref="Q48:Q49"/>
    <mergeCell ref="B42:B43"/>
    <mergeCell ref="C42:C43"/>
    <mergeCell ref="D42:D43"/>
    <mergeCell ref="O42:O43"/>
    <mergeCell ref="P42:P43"/>
    <mergeCell ref="Q42:Q43"/>
    <mergeCell ref="B44:B45"/>
    <mergeCell ref="C44:C45"/>
    <mergeCell ref="D44:D45"/>
    <mergeCell ref="O44:O45"/>
    <mergeCell ref="P44:P45"/>
    <mergeCell ref="Q44:Q45"/>
    <mergeCell ref="H42:H43"/>
    <mergeCell ref="I42:I43"/>
    <mergeCell ref="N42:N43"/>
    <mergeCell ref="H44:H45"/>
    <mergeCell ref="C2:C3"/>
    <mergeCell ref="D2:D3"/>
    <mergeCell ref="O2:O3"/>
    <mergeCell ref="P2:P3"/>
    <mergeCell ref="B4:B5"/>
    <mergeCell ref="C4:C5"/>
    <mergeCell ref="D4:D5"/>
    <mergeCell ref="O4:O5"/>
    <mergeCell ref="P4:P5"/>
    <mergeCell ref="C6:C7"/>
    <mergeCell ref="D6:D7"/>
    <mergeCell ref="O6:O7"/>
    <mergeCell ref="P6:P7"/>
    <mergeCell ref="B8:B9"/>
    <mergeCell ref="C8:C9"/>
    <mergeCell ref="D8:D9"/>
    <mergeCell ref="O8:O9"/>
    <mergeCell ref="P8:P9"/>
    <mergeCell ref="C10:C11"/>
    <mergeCell ref="D10:D11"/>
    <mergeCell ref="O10:O11"/>
    <mergeCell ref="P10:P11"/>
    <mergeCell ref="B12:B13"/>
    <mergeCell ref="C12:C13"/>
    <mergeCell ref="D12:D13"/>
    <mergeCell ref="O12:O13"/>
    <mergeCell ref="P12:P13"/>
    <mergeCell ref="I10:I11"/>
    <mergeCell ref="N10:N11"/>
    <mergeCell ref="H12:H13"/>
    <mergeCell ref="I12:I13"/>
    <mergeCell ref="N12:N13"/>
    <mergeCell ref="C14:C15"/>
    <mergeCell ref="D14:D15"/>
    <mergeCell ref="O14:O15"/>
    <mergeCell ref="P14:P15"/>
    <mergeCell ref="B16:B17"/>
    <mergeCell ref="C16:C17"/>
    <mergeCell ref="D16:D17"/>
    <mergeCell ref="O16:O17"/>
    <mergeCell ref="P16:P17"/>
    <mergeCell ref="H14:H15"/>
    <mergeCell ref="I14:I15"/>
    <mergeCell ref="N14:N15"/>
    <mergeCell ref="H16:H17"/>
    <mergeCell ref="I16:I17"/>
    <mergeCell ref="N16:N17"/>
    <mergeCell ref="C18:C19"/>
    <mergeCell ref="D18:D19"/>
    <mergeCell ref="O18:O19"/>
    <mergeCell ref="P18:P19"/>
    <mergeCell ref="B20:B21"/>
    <mergeCell ref="C20:C21"/>
    <mergeCell ref="D20:D21"/>
    <mergeCell ref="O20:O21"/>
    <mergeCell ref="P20:P21"/>
    <mergeCell ref="H18:H19"/>
    <mergeCell ref="I18:I19"/>
    <mergeCell ref="N18:N19"/>
    <mergeCell ref="H20:H21"/>
    <mergeCell ref="I20:I21"/>
    <mergeCell ref="N20:N21"/>
    <mergeCell ref="C22:C23"/>
    <mergeCell ref="D22:D23"/>
    <mergeCell ref="O22:O23"/>
    <mergeCell ref="P22:P23"/>
    <mergeCell ref="H22:H23"/>
    <mergeCell ref="I22:I23"/>
    <mergeCell ref="N22:N23"/>
    <mergeCell ref="B24:B25"/>
    <mergeCell ref="C24:C25"/>
    <mergeCell ref="D24:D25"/>
    <mergeCell ref="O24:O25"/>
    <mergeCell ref="P24:P25"/>
    <mergeCell ref="C26:C27"/>
    <mergeCell ref="D26:D27"/>
    <mergeCell ref="O26:O27"/>
    <mergeCell ref="P26:P27"/>
    <mergeCell ref="H24:H25"/>
    <mergeCell ref="I24:I25"/>
    <mergeCell ref="N24:N25"/>
    <mergeCell ref="H26:H27"/>
    <mergeCell ref="I26:I27"/>
    <mergeCell ref="N26:N27"/>
    <mergeCell ref="B28:B29"/>
    <mergeCell ref="C28:C29"/>
    <mergeCell ref="D28:D29"/>
    <mergeCell ref="O28:O29"/>
    <mergeCell ref="P28:P29"/>
    <mergeCell ref="H78:H79"/>
    <mergeCell ref="I78:I79"/>
    <mergeCell ref="N78:N79"/>
    <mergeCell ref="H28:H29"/>
    <mergeCell ref="I28:I29"/>
    <mergeCell ref="N28:N29"/>
    <mergeCell ref="B30:B31"/>
    <mergeCell ref="C30:C31"/>
    <mergeCell ref="D30:D31"/>
    <mergeCell ref="O30:O31"/>
    <mergeCell ref="P30:P31"/>
    <mergeCell ref="B32:B33"/>
    <mergeCell ref="C32:C33"/>
    <mergeCell ref="D32:D33"/>
    <mergeCell ref="C38:C39"/>
    <mergeCell ref="D38:D39"/>
    <mergeCell ref="O38:O39"/>
    <mergeCell ref="P38:P39"/>
    <mergeCell ref="B40:B41"/>
    <mergeCell ref="B81:B82"/>
    <mergeCell ref="C81:C82"/>
    <mergeCell ref="D81:D82"/>
    <mergeCell ref="O81:O82"/>
    <mergeCell ref="P81:P82"/>
    <mergeCell ref="B34:B35"/>
    <mergeCell ref="C34:C35"/>
    <mergeCell ref="D34:D35"/>
    <mergeCell ref="O34:O35"/>
    <mergeCell ref="P34:P35"/>
    <mergeCell ref="B36:B37"/>
    <mergeCell ref="C36:C37"/>
    <mergeCell ref="D36:D37"/>
    <mergeCell ref="O36:O37"/>
    <mergeCell ref="P36:P37"/>
    <mergeCell ref="H34:H35"/>
    <mergeCell ref="B78:B79"/>
    <mergeCell ref="C78:C79"/>
    <mergeCell ref="D78:D79"/>
    <mergeCell ref="O78:O79"/>
    <mergeCell ref="P78:P79"/>
    <mergeCell ref="C40:C41"/>
    <mergeCell ref="D40:D41"/>
    <mergeCell ref="O40:O41"/>
    <mergeCell ref="I34:I35"/>
    <mergeCell ref="N34:N35"/>
    <mergeCell ref="H36:H37"/>
    <mergeCell ref="I36:I37"/>
    <mergeCell ref="N36:N37"/>
    <mergeCell ref="H81:H82"/>
    <mergeCell ref="I81:I82"/>
    <mergeCell ref="N81:N82"/>
    <mergeCell ref="Q18:Q19"/>
    <mergeCell ref="Q20:Q21"/>
    <mergeCell ref="Q30:Q31"/>
    <mergeCell ref="Q32:Q33"/>
    <mergeCell ref="O32:O33"/>
    <mergeCell ref="P32:P33"/>
    <mergeCell ref="H30:H31"/>
    <mergeCell ref="I30:I31"/>
    <mergeCell ref="N30:N31"/>
    <mergeCell ref="H32:H33"/>
    <mergeCell ref="I32:I33"/>
    <mergeCell ref="N32:N33"/>
    <mergeCell ref="P40:P41"/>
    <mergeCell ref="H38:H39"/>
    <mergeCell ref="I38:I39"/>
    <mergeCell ref="N38:N39"/>
    <mergeCell ref="Q16:Q17"/>
    <mergeCell ref="Q34:Q35"/>
    <mergeCell ref="Q36:Q37"/>
    <mergeCell ref="Q81:Q82"/>
    <mergeCell ref="Q22:Q23"/>
    <mergeCell ref="Q24:Q25"/>
    <mergeCell ref="Q26:Q27"/>
    <mergeCell ref="Q78:Q79"/>
    <mergeCell ref="Q28:Q29"/>
    <mergeCell ref="Q38:Q39"/>
    <mergeCell ref="Q40:Q4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R47"/>
  <sheetViews>
    <sheetView topLeftCell="C13" workbookViewId="0">
      <selection activeCell="R32" sqref="R32"/>
    </sheetView>
  </sheetViews>
  <sheetFormatPr defaultColWidth="10.76171875" defaultRowHeight="15" x14ac:dyDescent="0.2"/>
  <cols>
    <col min="2" max="2" width="14.66015625" style="22" customWidth="1"/>
    <col min="3" max="3" width="18.29296875" customWidth="1"/>
    <col min="4" max="4" width="18.4296875" customWidth="1"/>
    <col min="6" max="6" width="21.1171875" customWidth="1"/>
    <col min="7" max="7" width="14.2578125" customWidth="1"/>
    <col min="8" max="8" width="13.046875" style="1" customWidth="1"/>
    <col min="9" max="9" width="19.50390625" style="6" customWidth="1"/>
    <col min="10" max="11" width="13.71875" style="11" customWidth="1"/>
    <col min="12" max="12" width="30.265625" style="11" customWidth="1"/>
    <col min="13" max="13" width="22.1953125" style="7" customWidth="1"/>
    <col min="14" max="14" width="13.1796875" style="7" customWidth="1"/>
    <col min="15" max="15" width="12.10546875" customWidth="1"/>
    <col min="16" max="16" width="13.31640625" style="18" customWidth="1"/>
    <col min="17" max="17" width="10.35546875" customWidth="1"/>
    <col min="18" max="18" width="21.1171875" customWidth="1"/>
  </cols>
  <sheetData>
    <row r="1" spans="1:18" s="16" customFormat="1" ht="51" customHeight="1" x14ac:dyDescent="0.2">
      <c r="B1" s="21" t="s">
        <v>0</v>
      </c>
      <c r="C1" s="12" t="s">
        <v>1</v>
      </c>
      <c r="D1" s="12" t="s">
        <v>2</v>
      </c>
      <c r="E1" s="12"/>
      <c r="F1" s="99" t="s">
        <v>3</v>
      </c>
      <c r="G1" s="100"/>
      <c r="H1" s="13" t="s">
        <v>14</v>
      </c>
      <c r="I1" s="13" t="s">
        <v>6</v>
      </c>
      <c r="J1" s="14" t="s">
        <v>11</v>
      </c>
      <c r="K1" s="14" t="s">
        <v>12</v>
      </c>
      <c r="L1" s="14" t="s">
        <v>13</v>
      </c>
      <c r="M1" s="15" t="s">
        <v>15</v>
      </c>
      <c r="N1" s="15" t="s">
        <v>566</v>
      </c>
      <c r="O1" s="12" t="s">
        <v>9</v>
      </c>
      <c r="P1" s="17" t="s">
        <v>8</v>
      </c>
      <c r="Q1" s="12" t="s">
        <v>10</v>
      </c>
    </row>
    <row r="2" spans="1:18" s="8" customFormat="1" x14ac:dyDescent="0.2">
      <c r="A2" s="94">
        <v>1</v>
      </c>
      <c r="B2" s="93">
        <v>25</v>
      </c>
      <c r="C2" s="94" t="s">
        <v>103</v>
      </c>
      <c r="D2" s="94">
        <v>6</v>
      </c>
      <c r="E2" s="9" t="s">
        <v>4</v>
      </c>
      <c r="F2" s="20" t="s">
        <v>101</v>
      </c>
      <c r="G2" s="20" t="s">
        <v>102</v>
      </c>
      <c r="H2" s="83"/>
      <c r="I2" s="79">
        <v>12</v>
      </c>
      <c r="J2" s="10">
        <v>6.7129629629629622E-3</v>
      </c>
      <c r="K2" s="10">
        <v>8.2638888888888883E-3</v>
      </c>
      <c r="L2" s="10">
        <f t="shared" ref="L2:L33" si="0">K2-J2</f>
        <v>1.5509259259259261E-3</v>
      </c>
      <c r="M2" s="5">
        <f t="shared" ref="M2:M33" si="1">RANK(L2,L$2:L$33,1)</f>
        <v>16</v>
      </c>
      <c r="N2" s="81">
        <f t="shared" ref="N2" si="2">M2+M3</f>
        <v>42</v>
      </c>
      <c r="O2" s="89">
        <f t="shared" ref="O2" si="3">I2+N2</f>
        <v>54</v>
      </c>
      <c r="P2" s="90">
        <f>RANK(O2,O$2:O$33,1)</f>
        <v>11</v>
      </c>
      <c r="Q2" s="77" t="str">
        <f t="shared" ref="Q2:Q32" si="4">IF(P2=1,"OR",IF(P2=2,"ARGENT",IF(P2=3,"BRONZE","")))</f>
        <v/>
      </c>
      <c r="R2" s="61"/>
    </row>
    <row r="3" spans="1:18" s="8" customFormat="1" x14ac:dyDescent="0.2">
      <c r="A3" s="94"/>
      <c r="B3" s="93"/>
      <c r="C3" s="94"/>
      <c r="D3" s="94"/>
      <c r="E3" s="9" t="s">
        <v>5</v>
      </c>
      <c r="F3" s="20" t="s">
        <v>100</v>
      </c>
      <c r="G3" s="20" t="s">
        <v>547</v>
      </c>
      <c r="H3" s="84"/>
      <c r="I3" s="80"/>
      <c r="J3" s="10">
        <v>6.7129629629629622E-3</v>
      </c>
      <c r="K3" s="10">
        <v>8.8888888888888889E-3</v>
      </c>
      <c r="L3" s="10">
        <f t="shared" si="0"/>
        <v>2.1759259259259266E-3</v>
      </c>
      <c r="M3" s="5">
        <f t="shared" si="1"/>
        <v>26</v>
      </c>
      <c r="N3" s="82"/>
      <c r="O3" s="89"/>
      <c r="P3" s="91"/>
      <c r="Q3" s="77"/>
      <c r="R3" s="61"/>
    </row>
    <row r="4" spans="1:18" s="8" customFormat="1" x14ac:dyDescent="0.2">
      <c r="A4" s="94">
        <v>2</v>
      </c>
      <c r="B4" s="93">
        <v>17</v>
      </c>
      <c r="C4" s="94" t="s">
        <v>146</v>
      </c>
      <c r="D4" s="94">
        <v>1</v>
      </c>
      <c r="E4" s="9" t="s">
        <v>4</v>
      </c>
      <c r="F4" s="20" t="s">
        <v>127</v>
      </c>
      <c r="G4" s="20" t="s">
        <v>128</v>
      </c>
      <c r="H4" s="83"/>
      <c r="I4" s="79">
        <v>2</v>
      </c>
      <c r="J4" s="10">
        <v>6.2499999999999995E-3</v>
      </c>
      <c r="K4" s="10">
        <v>7.7777777777777767E-3</v>
      </c>
      <c r="L4" s="10">
        <f t="shared" si="0"/>
        <v>1.5277777777777772E-3</v>
      </c>
      <c r="M4" s="5">
        <f t="shared" si="1"/>
        <v>14</v>
      </c>
      <c r="N4" s="81">
        <f t="shared" ref="N4" si="5">M4+M5</f>
        <v>15</v>
      </c>
      <c r="O4" s="89">
        <f t="shared" ref="O4" si="6">I4+N4</f>
        <v>17</v>
      </c>
      <c r="P4" s="90">
        <f>RANK(O4,O$2:O$33,1)</f>
        <v>3</v>
      </c>
      <c r="Q4" s="77" t="str">
        <f t="shared" si="4"/>
        <v>BRONZE</v>
      </c>
      <c r="R4" s="61"/>
    </row>
    <row r="5" spans="1:18" s="8" customFormat="1" x14ac:dyDescent="0.2">
      <c r="A5" s="94"/>
      <c r="B5" s="93"/>
      <c r="C5" s="94"/>
      <c r="D5" s="94"/>
      <c r="E5" s="9" t="s">
        <v>5</v>
      </c>
      <c r="F5" s="20" t="s">
        <v>129</v>
      </c>
      <c r="G5" s="20" t="s">
        <v>130</v>
      </c>
      <c r="H5" s="84"/>
      <c r="I5" s="80"/>
      <c r="J5" s="10">
        <v>6.2499999999999995E-3</v>
      </c>
      <c r="K5" s="10">
        <v>7.5000000000000006E-3</v>
      </c>
      <c r="L5" s="10">
        <f t="shared" si="0"/>
        <v>1.2500000000000011E-3</v>
      </c>
      <c r="M5" s="5">
        <f t="shared" si="1"/>
        <v>1</v>
      </c>
      <c r="N5" s="82"/>
      <c r="O5" s="89"/>
      <c r="P5" s="91"/>
      <c r="Q5" s="77"/>
      <c r="R5" s="61"/>
    </row>
    <row r="6" spans="1:18" x14ac:dyDescent="0.2">
      <c r="A6" s="94">
        <v>3</v>
      </c>
      <c r="B6" s="93">
        <v>18</v>
      </c>
      <c r="C6" s="94" t="s">
        <v>146</v>
      </c>
      <c r="D6" s="94">
        <v>2</v>
      </c>
      <c r="E6" s="9" t="s">
        <v>4</v>
      </c>
      <c r="F6" s="20" t="s">
        <v>131</v>
      </c>
      <c r="G6" s="20" t="s">
        <v>132</v>
      </c>
      <c r="H6" s="83"/>
      <c r="I6" s="79">
        <v>5</v>
      </c>
      <c r="J6" s="10">
        <v>6.2499999999999995E-3</v>
      </c>
      <c r="K6" s="10">
        <v>7.8703703703703713E-3</v>
      </c>
      <c r="L6" s="10">
        <f t="shared" si="0"/>
        <v>1.6203703703703718E-3</v>
      </c>
      <c r="M6" s="5">
        <f t="shared" si="1"/>
        <v>18</v>
      </c>
      <c r="N6" s="81">
        <f t="shared" ref="N6" si="7">M6+M7</f>
        <v>28</v>
      </c>
      <c r="O6" s="89">
        <f t="shared" ref="O6" si="8">I6+N6</f>
        <v>33</v>
      </c>
      <c r="P6" s="90">
        <f>RANK(O6,O$2:O$33,1)</f>
        <v>7</v>
      </c>
      <c r="Q6" s="77" t="str">
        <f t="shared" si="4"/>
        <v/>
      </c>
    </row>
    <row r="7" spans="1:18" x14ac:dyDescent="0.2">
      <c r="A7" s="94"/>
      <c r="B7" s="93"/>
      <c r="C7" s="94"/>
      <c r="D7" s="94"/>
      <c r="E7" s="9" t="s">
        <v>5</v>
      </c>
      <c r="F7" s="20" t="s">
        <v>133</v>
      </c>
      <c r="G7" s="20" t="s">
        <v>134</v>
      </c>
      <c r="H7" s="84"/>
      <c r="I7" s="80"/>
      <c r="J7" s="10">
        <v>6.2499999999999995E-3</v>
      </c>
      <c r="K7" s="10">
        <v>7.6620370370370366E-3</v>
      </c>
      <c r="L7" s="10">
        <f t="shared" si="0"/>
        <v>1.4120370370370372E-3</v>
      </c>
      <c r="M7" s="5">
        <f t="shared" si="1"/>
        <v>10</v>
      </c>
      <c r="N7" s="82"/>
      <c r="O7" s="89"/>
      <c r="P7" s="91"/>
      <c r="Q7" s="77"/>
    </row>
    <row r="8" spans="1:18" s="8" customFormat="1" x14ac:dyDescent="0.2">
      <c r="A8" s="94">
        <v>4</v>
      </c>
      <c r="B8" s="93">
        <v>19</v>
      </c>
      <c r="C8" s="94" t="s">
        <v>146</v>
      </c>
      <c r="D8" s="94">
        <v>3</v>
      </c>
      <c r="E8" s="9" t="s">
        <v>4</v>
      </c>
      <c r="F8" s="20" t="s">
        <v>135</v>
      </c>
      <c r="G8" s="20" t="s">
        <v>49</v>
      </c>
      <c r="H8" s="83"/>
      <c r="I8" s="79">
        <v>6</v>
      </c>
      <c r="J8" s="10">
        <v>6.4814814814814813E-3</v>
      </c>
      <c r="K8" s="10">
        <v>7.951388888888888E-3</v>
      </c>
      <c r="L8" s="10">
        <f t="shared" si="0"/>
        <v>1.4699074074074068E-3</v>
      </c>
      <c r="M8" s="5">
        <f t="shared" si="1"/>
        <v>11</v>
      </c>
      <c r="N8" s="81">
        <f t="shared" ref="N8" si="9">M8+M9</f>
        <v>24</v>
      </c>
      <c r="O8" s="89">
        <f t="shared" ref="O8" si="10">I8+N8</f>
        <v>30</v>
      </c>
      <c r="P8" s="90">
        <f>RANK(O8,O$2:O$33,1)</f>
        <v>6</v>
      </c>
      <c r="Q8" s="77" t="str">
        <f t="shared" si="4"/>
        <v/>
      </c>
    </row>
    <row r="9" spans="1:18" s="8" customFormat="1" x14ac:dyDescent="0.2">
      <c r="A9" s="94"/>
      <c r="B9" s="93"/>
      <c r="C9" s="94"/>
      <c r="D9" s="94"/>
      <c r="E9" s="9" t="s">
        <v>5</v>
      </c>
      <c r="F9" s="20" t="s">
        <v>136</v>
      </c>
      <c r="G9" s="20" t="s">
        <v>137</v>
      </c>
      <c r="H9" s="84"/>
      <c r="I9" s="80"/>
      <c r="J9" s="10">
        <v>6.4814814814814813E-3</v>
      </c>
      <c r="K9" s="10">
        <v>7.9745370370370369E-3</v>
      </c>
      <c r="L9" s="10">
        <f t="shared" si="0"/>
        <v>1.4930555555555556E-3</v>
      </c>
      <c r="M9" s="5">
        <f t="shared" si="1"/>
        <v>13</v>
      </c>
      <c r="N9" s="82"/>
      <c r="O9" s="89"/>
      <c r="P9" s="91"/>
      <c r="Q9" s="77"/>
    </row>
    <row r="10" spans="1:18" x14ac:dyDescent="0.2">
      <c r="A10" s="94">
        <v>5</v>
      </c>
      <c r="B10" s="93">
        <v>20</v>
      </c>
      <c r="C10" s="94" t="s">
        <v>146</v>
      </c>
      <c r="D10" s="94">
        <v>4</v>
      </c>
      <c r="E10" s="9" t="s">
        <v>4</v>
      </c>
      <c r="F10" s="20" t="s">
        <v>138</v>
      </c>
      <c r="G10" s="20" t="s">
        <v>139</v>
      </c>
      <c r="H10" s="83"/>
      <c r="I10" s="79">
        <v>4</v>
      </c>
      <c r="J10" s="10">
        <v>6.4814814814814813E-3</v>
      </c>
      <c r="K10" s="10">
        <v>7.789351851851852E-3</v>
      </c>
      <c r="L10" s="10">
        <f t="shared" si="0"/>
        <v>1.3078703703703707E-3</v>
      </c>
      <c r="M10" s="5">
        <f t="shared" si="1"/>
        <v>3</v>
      </c>
      <c r="N10" s="81">
        <f t="shared" ref="N10" si="11">M10+M11</f>
        <v>10</v>
      </c>
      <c r="O10" s="89">
        <f t="shared" ref="O10" si="12">I10+N10</f>
        <v>14</v>
      </c>
      <c r="P10" s="90">
        <f>RANK(O10,O$2:O$33,1)</f>
        <v>2</v>
      </c>
      <c r="Q10" s="77" t="str">
        <f t="shared" si="4"/>
        <v>ARGENT</v>
      </c>
    </row>
    <row r="11" spans="1:18" x14ac:dyDescent="0.2">
      <c r="A11" s="94"/>
      <c r="B11" s="93"/>
      <c r="C11" s="94"/>
      <c r="D11" s="94"/>
      <c r="E11" s="9" t="s">
        <v>5</v>
      </c>
      <c r="F11" s="20" t="s">
        <v>140</v>
      </c>
      <c r="G11" s="20" t="s">
        <v>141</v>
      </c>
      <c r="H11" s="84"/>
      <c r="I11" s="80"/>
      <c r="J11" s="10">
        <v>6.4814814814814813E-3</v>
      </c>
      <c r="K11" s="10">
        <v>7.8240740740740753E-3</v>
      </c>
      <c r="L11" s="10">
        <f t="shared" si="0"/>
        <v>1.342592592592594E-3</v>
      </c>
      <c r="M11" s="5">
        <f t="shared" si="1"/>
        <v>7</v>
      </c>
      <c r="N11" s="82"/>
      <c r="O11" s="89"/>
      <c r="P11" s="91"/>
      <c r="Q11" s="77"/>
    </row>
    <row r="12" spans="1:18" s="8" customFormat="1" x14ac:dyDescent="0.2">
      <c r="A12" s="94">
        <v>6</v>
      </c>
      <c r="B12" s="93">
        <v>21</v>
      </c>
      <c r="C12" s="94" t="s">
        <v>146</v>
      </c>
      <c r="D12" s="94">
        <v>8</v>
      </c>
      <c r="E12" s="9" t="s">
        <v>4</v>
      </c>
      <c r="F12" s="20" t="s">
        <v>142</v>
      </c>
      <c r="G12" s="20" t="s">
        <v>143</v>
      </c>
      <c r="H12" s="83"/>
      <c r="I12" s="79">
        <v>7</v>
      </c>
      <c r="J12" s="10">
        <v>6.7129629629629622E-3</v>
      </c>
      <c r="K12" s="10">
        <v>8.2407407407407412E-3</v>
      </c>
      <c r="L12" s="10">
        <f t="shared" si="0"/>
        <v>1.5277777777777789E-3</v>
      </c>
      <c r="M12" s="5">
        <f t="shared" si="1"/>
        <v>15</v>
      </c>
      <c r="N12" s="81">
        <f t="shared" ref="N12" si="13">M12+M13</f>
        <v>34</v>
      </c>
      <c r="O12" s="89">
        <f t="shared" ref="O12" si="14">I12+N12</f>
        <v>41</v>
      </c>
      <c r="P12" s="90">
        <f>RANK(O12,O$2:O$33,1)</f>
        <v>9</v>
      </c>
      <c r="Q12" s="77" t="str">
        <f t="shared" si="4"/>
        <v/>
      </c>
    </row>
    <row r="13" spans="1:18" s="8" customFormat="1" x14ac:dyDescent="0.2">
      <c r="A13" s="94"/>
      <c r="B13" s="93"/>
      <c r="C13" s="94"/>
      <c r="D13" s="94"/>
      <c r="E13" s="9" t="s">
        <v>5</v>
      </c>
      <c r="F13" s="20" t="s">
        <v>144</v>
      </c>
      <c r="G13" s="20" t="s">
        <v>145</v>
      </c>
      <c r="H13" s="84"/>
      <c r="I13" s="80"/>
      <c r="J13" s="10">
        <v>6.7129629629629622E-3</v>
      </c>
      <c r="K13" s="10">
        <v>8.3449074074074085E-3</v>
      </c>
      <c r="L13" s="10">
        <f t="shared" si="0"/>
        <v>1.6319444444444463E-3</v>
      </c>
      <c r="M13" s="5">
        <f t="shared" si="1"/>
        <v>19</v>
      </c>
      <c r="N13" s="82"/>
      <c r="O13" s="89"/>
      <c r="P13" s="91"/>
      <c r="Q13" s="77"/>
    </row>
    <row r="14" spans="1:18" x14ac:dyDescent="0.2">
      <c r="A14" s="94">
        <v>7</v>
      </c>
      <c r="B14" s="93">
        <v>14</v>
      </c>
      <c r="C14" s="94" t="s">
        <v>230</v>
      </c>
      <c r="D14" s="94">
        <v>1</v>
      </c>
      <c r="E14" s="9" t="s">
        <v>4</v>
      </c>
      <c r="F14" s="20" t="s">
        <v>226</v>
      </c>
      <c r="G14" s="20" t="s">
        <v>227</v>
      </c>
      <c r="H14" s="83"/>
      <c r="I14" s="79">
        <v>14</v>
      </c>
      <c r="J14" s="10">
        <v>5.7870370370370376E-3</v>
      </c>
      <c r="K14" s="10">
        <v>7.7662037037037031E-3</v>
      </c>
      <c r="L14" s="10">
        <f t="shared" si="0"/>
        <v>1.9791666666666655E-3</v>
      </c>
      <c r="M14" s="5">
        <f t="shared" si="1"/>
        <v>23</v>
      </c>
      <c r="N14" s="81">
        <f t="shared" ref="N14" si="15">M14+M15</f>
        <v>50</v>
      </c>
      <c r="O14" s="89">
        <f t="shared" ref="O14" si="16">I14+N14</f>
        <v>64</v>
      </c>
      <c r="P14" s="90">
        <f>RANK(O14,O$2:O$33,1)</f>
        <v>13</v>
      </c>
      <c r="Q14" s="77" t="str">
        <f t="shared" si="4"/>
        <v/>
      </c>
    </row>
    <row r="15" spans="1:18" ht="13.5" customHeight="1" x14ac:dyDescent="0.2">
      <c r="A15" s="94"/>
      <c r="B15" s="93"/>
      <c r="C15" s="94"/>
      <c r="D15" s="94"/>
      <c r="E15" s="9" t="s">
        <v>5</v>
      </c>
      <c r="F15" s="20" t="s">
        <v>228</v>
      </c>
      <c r="G15" s="20" t="s">
        <v>229</v>
      </c>
      <c r="H15" s="84"/>
      <c r="I15" s="80"/>
      <c r="J15" s="10">
        <v>5.7870370370370376E-3</v>
      </c>
      <c r="K15" s="10">
        <v>8.2060185185185187E-3</v>
      </c>
      <c r="L15" s="10">
        <f t="shared" si="0"/>
        <v>2.4189814814814812E-3</v>
      </c>
      <c r="M15" s="5">
        <f t="shared" si="1"/>
        <v>27</v>
      </c>
      <c r="N15" s="82"/>
      <c r="O15" s="89"/>
      <c r="P15" s="91"/>
      <c r="Q15" s="77"/>
    </row>
    <row r="16" spans="1:18" x14ac:dyDescent="0.2">
      <c r="A16" s="94">
        <v>8</v>
      </c>
      <c r="B16" s="93">
        <v>10</v>
      </c>
      <c r="C16" s="94" t="s">
        <v>288</v>
      </c>
      <c r="D16" s="94">
        <v>4</v>
      </c>
      <c r="E16" s="9" t="s">
        <v>4</v>
      </c>
      <c r="F16" s="20" t="s">
        <v>280</v>
      </c>
      <c r="G16" s="20" t="s">
        <v>281</v>
      </c>
      <c r="H16" s="83"/>
      <c r="I16" s="79">
        <v>1</v>
      </c>
      <c r="J16" s="10">
        <v>5.5555555555555558E-3</v>
      </c>
      <c r="K16" s="10">
        <v>6.8865740740740736E-3</v>
      </c>
      <c r="L16" s="10">
        <f t="shared" si="0"/>
        <v>1.3310185185185178E-3</v>
      </c>
      <c r="M16" s="5">
        <f t="shared" si="1"/>
        <v>5</v>
      </c>
      <c r="N16" s="81">
        <f t="shared" ref="N16" si="17">M16+M17</f>
        <v>9</v>
      </c>
      <c r="O16" s="89">
        <f t="shared" ref="O16" si="18">I16+N16</f>
        <v>10</v>
      </c>
      <c r="P16" s="90">
        <f>RANK(O16,O$2:O$33,1)</f>
        <v>1</v>
      </c>
      <c r="Q16" s="77" t="str">
        <f t="shared" si="4"/>
        <v>OR</v>
      </c>
    </row>
    <row r="17" spans="1:17" x14ac:dyDescent="0.2">
      <c r="A17" s="94"/>
      <c r="B17" s="93"/>
      <c r="C17" s="94"/>
      <c r="D17" s="94"/>
      <c r="E17" s="9" t="s">
        <v>5</v>
      </c>
      <c r="F17" s="20" t="s">
        <v>282</v>
      </c>
      <c r="G17" s="20" t="s">
        <v>283</v>
      </c>
      <c r="H17" s="84"/>
      <c r="I17" s="80"/>
      <c r="J17" s="10">
        <v>5.5555555555555558E-3</v>
      </c>
      <c r="K17" s="10">
        <v>6.875E-3</v>
      </c>
      <c r="L17" s="10">
        <f t="shared" si="0"/>
        <v>1.3194444444444443E-3</v>
      </c>
      <c r="M17" s="5">
        <f t="shared" si="1"/>
        <v>4</v>
      </c>
      <c r="N17" s="82"/>
      <c r="O17" s="89"/>
      <c r="P17" s="91"/>
      <c r="Q17" s="77"/>
    </row>
    <row r="18" spans="1:17" s="8" customFormat="1" x14ac:dyDescent="0.2">
      <c r="A18" s="94">
        <v>9</v>
      </c>
      <c r="B18" s="93">
        <v>11</v>
      </c>
      <c r="C18" s="94" t="s">
        <v>288</v>
      </c>
      <c r="D18" s="94">
        <v>5</v>
      </c>
      <c r="E18" s="9" t="s">
        <v>4</v>
      </c>
      <c r="F18" s="20" t="s">
        <v>561</v>
      </c>
      <c r="G18" s="20" t="s">
        <v>562</v>
      </c>
      <c r="H18" s="83"/>
      <c r="I18" s="79">
        <v>3</v>
      </c>
      <c r="J18" s="10">
        <v>5.5555555555555558E-3</v>
      </c>
      <c r="K18" s="10">
        <v>7.1412037037037043E-3</v>
      </c>
      <c r="L18" s="10">
        <f t="shared" si="0"/>
        <v>1.5856481481481485E-3</v>
      </c>
      <c r="M18" s="5">
        <f t="shared" si="1"/>
        <v>17</v>
      </c>
      <c r="N18" s="81">
        <f t="shared" ref="N18" si="19">M18+M19</f>
        <v>19</v>
      </c>
      <c r="O18" s="89">
        <f t="shared" ref="O18" si="20">I18+N18</f>
        <v>22</v>
      </c>
      <c r="P18" s="90">
        <f>RANK(O18,O$2:O$33,1)</f>
        <v>4</v>
      </c>
      <c r="Q18" s="77" t="str">
        <f t="shared" si="4"/>
        <v/>
      </c>
    </row>
    <row r="19" spans="1:17" s="8" customFormat="1" x14ac:dyDescent="0.2">
      <c r="A19" s="94"/>
      <c r="B19" s="93"/>
      <c r="C19" s="94"/>
      <c r="D19" s="94"/>
      <c r="E19" s="9" t="s">
        <v>5</v>
      </c>
      <c r="F19" s="20" t="s">
        <v>286</v>
      </c>
      <c r="G19" s="20" t="s">
        <v>287</v>
      </c>
      <c r="H19" s="84"/>
      <c r="I19" s="80"/>
      <c r="J19" s="10">
        <v>5.5555555555555558E-3</v>
      </c>
      <c r="K19" s="10">
        <v>6.8402777777777776E-3</v>
      </c>
      <c r="L19" s="10">
        <f t="shared" si="0"/>
        <v>1.2847222222222218E-3</v>
      </c>
      <c r="M19" s="5">
        <f t="shared" si="1"/>
        <v>2</v>
      </c>
      <c r="N19" s="82"/>
      <c r="O19" s="89"/>
      <c r="P19" s="91"/>
      <c r="Q19" s="77"/>
    </row>
    <row r="20" spans="1:17" x14ac:dyDescent="0.2">
      <c r="A20" s="94">
        <v>10</v>
      </c>
      <c r="B20" s="93">
        <v>8</v>
      </c>
      <c r="C20" s="94" t="s">
        <v>319</v>
      </c>
      <c r="D20" s="94">
        <v>8</v>
      </c>
      <c r="E20" s="9" t="s">
        <v>4</v>
      </c>
      <c r="F20" s="20" t="s">
        <v>320</v>
      </c>
      <c r="G20" s="20" t="s">
        <v>321</v>
      </c>
      <c r="H20" s="83"/>
      <c r="I20" s="79">
        <v>15</v>
      </c>
      <c r="J20" s="10">
        <v>5.3240740740740748E-3</v>
      </c>
      <c r="K20" s="10">
        <v>6.9791666666666674E-3</v>
      </c>
      <c r="L20" s="10">
        <f t="shared" si="0"/>
        <v>1.6550925925925926E-3</v>
      </c>
      <c r="M20" s="5">
        <f t="shared" si="1"/>
        <v>21</v>
      </c>
      <c r="N20" s="81">
        <f t="shared" ref="N20" si="21">M20+M21</f>
        <v>50</v>
      </c>
      <c r="O20" s="89">
        <f t="shared" ref="O20" si="22">I20+N20</f>
        <v>65</v>
      </c>
      <c r="P20" s="90">
        <f>RANK(O20,O$2:O$33,1)</f>
        <v>14</v>
      </c>
      <c r="Q20" s="77" t="str">
        <f t="shared" si="4"/>
        <v/>
      </c>
    </row>
    <row r="21" spans="1:17" x14ac:dyDescent="0.2">
      <c r="A21" s="94"/>
      <c r="B21" s="93"/>
      <c r="C21" s="94"/>
      <c r="D21" s="94"/>
      <c r="E21" s="9" t="s">
        <v>5</v>
      </c>
      <c r="F21" s="20" t="s">
        <v>81</v>
      </c>
      <c r="G21" s="20" t="s">
        <v>322</v>
      </c>
      <c r="H21" s="84"/>
      <c r="I21" s="80"/>
      <c r="J21" s="10">
        <v>5.3240740740740748E-3</v>
      </c>
      <c r="K21" s="11">
        <v>7.9976851851851858E-3</v>
      </c>
      <c r="L21" s="10">
        <f t="shared" si="0"/>
        <v>2.673611111111111E-3</v>
      </c>
      <c r="M21" s="5">
        <f t="shared" si="1"/>
        <v>29</v>
      </c>
      <c r="N21" s="82"/>
      <c r="O21" s="89"/>
      <c r="P21" s="91"/>
      <c r="Q21" s="77"/>
    </row>
    <row r="22" spans="1:17" s="8" customFormat="1" x14ac:dyDescent="0.2">
      <c r="A22" s="94">
        <v>11</v>
      </c>
      <c r="B22" s="93">
        <v>9</v>
      </c>
      <c r="C22" s="94" t="s">
        <v>319</v>
      </c>
      <c r="D22" s="94">
        <v>9</v>
      </c>
      <c r="E22" s="9" t="s">
        <v>4</v>
      </c>
      <c r="F22" s="20" t="s">
        <v>323</v>
      </c>
      <c r="G22" s="20" t="s">
        <v>324</v>
      </c>
      <c r="H22" s="83"/>
      <c r="I22" s="79">
        <v>17</v>
      </c>
      <c r="J22" s="10">
        <v>5.3240740740740748E-3</v>
      </c>
      <c r="K22" s="10">
        <v>7.905092592592592E-3</v>
      </c>
      <c r="L22" s="10">
        <f t="shared" si="0"/>
        <v>2.5810185185185172E-3</v>
      </c>
      <c r="M22" s="5">
        <f t="shared" si="1"/>
        <v>28</v>
      </c>
      <c r="N22" s="81">
        <f t="shared" ref="N22" si="23">M22+M23</f>
        <v>58</v>
      </c>
      <c r="O22" s="89">
        <f t="shared" ref="O22" si="24">I22+N22</f>
        <v>75</v>
      </c>
      <c r="P22" s="90">
        <f>RANK(O22,O$2:O$33,1)</f>
        <v>16</v>
      </c>
      <c r="Q22" s="77" t="str">
        <f t="shared" si="4"/>
        <v/>
      </c>
    </row>
    <row r="23" spans="1:17" s="8" customFormat="1" x14ac:dyDescent="0.2">
      <c r="A23" s="94"/>
      <c r="B23" s="93"/>
      <c r="C23" s="94"/>
      <c r="D23" s="94"/>
      <c r="E23" s="9" t="s">
        <v>5</v>
      </c>
      <c r="F23" s="20" t="s">
        <v>325</v>
      </c>
      <c r="G23" s="20" t="s">
        <v>326</v>
      </c>
      <c r="H23" s="84"/>
      <c r="I23" s="80"/>
      <c r="J23" s="10">
        <v>5.3240740740740748E-3</v>
      </c>
      <c r="K23" s="10">
        <v>8.0092592592592594E-3</v>
      </c>
      <c r="L23" s="10">
        <f t="shared" si="0"/>
        <v>2.6851851851851846E-3</v>
      </c>
      <c r="M23" s="5">
        <f t="shared" si="1"/>
        <v>30</v>
      </c>
      <c r="N23" s="82"/>
      <c r="O23" s="89"/>
      <c r="P23" s="91"/>
      <c r="Q23" s="77"/>
    </row>
    <row r="24" spans="1:17" x14ac:dyDescent="0.2">
      <c r="A24" s="94">
        <v>12</v>
      </c>
      <c r="B24" s="93">
        <v>6</v>
      </c>
      <c r="C24" s="94" t="s">
        <v>350</v>
      </c>
      <c r="D24" s="94">
        <v>1</v>
      </c>
      <c r="E24" s="9" t="s">
        <v>4</v>
      </c>
      <c r="F24" s="20" t="s">
        <v>38</v>
      </c>
      <c r="G24" s="20" t="s">
        <v>343</v>
      </c>
      <c r="H24" s="83"/>
      <c r="I24" s="79">
        <v>8</v>
      </c>
      <c r="J24" s="10">
        <v>5.0925925925925921E-3</v>
      </c>
      <c r="K24" s="10">
        <v>6.4930555555555549E-3</v>
      </c>
      <c r="L24" s="10">
        <f t="shared" si="0"/>
        <v>1.4004629629629627E-3</v>
      </c>
      <c r="M24" s="5">
        <f t="shared" si="1"/>
        <v>8</v>
      </c>
      <c r="N24" s="81">
        <f t="shared" ref="N24" si="25">M24+M25</f>
        <v>30</v>
      </c>
      <c r="O24" s="89">
        <f t="shared" ref="O24" si="26">I24+N24</f>
        <v>38</v>
      </c>
      <c r="P24" s="90">
        <f>RANK(O24,O$2:O$33,1)</f>
        <v>8</v>
      </c>
      <c r="Q24" s="77" t="str">
        <f t="shared" si="4"/>
        <v/>
      </c>
    </row>
    <row r="25" spans="1:17" x14ac:dyDescent="0.2">
      <c r="A25" s="94"/>
      <c r="B25" s="93"/>
      <c r="C25" s="94"/>
      <c r="D25" s="94"/>
      <c r="E25" s="9" t="s">
        <v>5</v>
      </c>
      <c r="F25" s="20" t="s">
        <v>344</v>
      </c>
      <c r="G25" s="20" t="s">
        <v>345</v>
      </c>
      <c r="H25" s="84"/>
      <c r="I25" s="80"/>
      <c r="J25" s="10">
        <v>5.0925925925925921E-3</v>
      </c>
      <c r="K25" s="10">
        <v>6.9212962962962969E-3</v>
      </c>
      <c r="L25" s="10">
        <f t="shared" si="0"/>
        <v>1.8287037037037048E-3</v>
      </c>
      <c r="M25" s="5">
        <f t="shared" si="1"/>
        <v>22</v>
      </c>
      <c r="N25" s="82"/>
      <c r="O25" s="89"/>
      <c r="P25" s="91"/>
      <c r="Q25" s="77"/>
    </row>
    <row r="26" spans="1:17" s="8" customFormat="1" x14ac:dyDescent="0.2">
      <c r="A26" s="94">
        <v>13</v>
      </c>
      <c r="B26" s="93">
        <v>7</v>
      </c>
      <c r="C26" s="94" t="s">
        <v>350</v>
      </c>
      <c r="D26" s="94">
        <v>3</v>
      </c>
      <c r="E26" s="9" t="s">
        <v>4</v>
      </c>
      <c r="F26" s="20" t="s">
        <v>346</v>
      </c>
      <c r="G26" s="20" t="s">
        <v>347</v>
      </c>
      <c r="H26" s="83"/>
      <c r="I26" s="79">
        <v>13</v>
      </c>
      <c r="J26" s="10">
        <v>5.0925925925925921E-3</v>
      </c>
      <c r="K26" s="10">
        <v>7.106481481481481E-3</v>
      </c>
      <c r="L26" s="10">
        <f t="shared" si="0"/>
        <v>2.0138888888888888E-3</v>
      </c>
      <c r="M26" s="5">
        <f t="shared" si="1"/>
        <v>25</v>
      </c>
      <c r="N26" s="81">
        <f t="shared" ref="N26" si="27">M26+M27</f>
        <v>49</v>
      </c>
      <c r="O26" s="89">
        <f t="shared" ref="O26" si="28">I26+N26</f>
        <v>62</v>
      </c>
      <c r="P26" s="90">
        <f>RANK(O26,O$2:O$33,1)</f>
        <v>12</v>
      </c>
      <c r="Q26" s="77" t="str">
        <f t="shared" si="4"/>
        <v/>
      </c>
    </row>
    <row r="27" spans="1:17" s="8" customFormat="1" x14ac:dyDescent="0.2">
      <c r="A27" s="94"/>
      <c r="B27" s="93"/>
      <c r="C27" s="94"/>
      <c r="D27" s="94"/>
      <c r="E27" s="9" t="s">
        <v>5</v>
      </c>
      <c r="F27" s="20" t="s">
        <v>348</v>
      </c>
      <c r="G27" s="20" t="s">
        <v>349</v>
      </c>
      <c r="H27" s="84"/>
      <c r="I27" s="80"/>
      <c r="J27" s="10">
        <v>5.0925925925925921E-3</v>
      </c>
      <c r="K27" s="10">
        <v>7.0949074074074074E-3</v>
      </c>
      <c r="L27" s="10">
        <f t="shared" si="0"/>
        <v>2.0023148148148153E-3</v>
      </c>
      <c r="M27" s="5">
        <f t="shared" si="1"/>
        <v>24</v>
      </c>
      <c r="N27" s="82"/>
      <c r="O27" s="89"/>
      <c r="P27" s="91"/>
      <c r="Q27" s="77"/>
    </row>
    <row r="28" spans="1:17" x14ac:dyDescent="0.2">
      <c r="A28" s="94">
        <v>14</v>
      </c>
      <c r="B28" s="93">
        <v>5</v>
      </c>
      <c r="C28" s="94" t="s">
        <v>369</v>
      </c>
      <c r="D28" s="94">
        <v>10</v>
      </c>
      <c r="E28" s="9" t="s">
        <v>4</v>
      </c>
      <c r="F28" s="20" t="s">
        <v>386</v>
      </c>
      <c r="G28" s="20" t="s">
        <v>387</v>
      </c>
      <c r="H28" s="83"/>
      <c r="I28" s="79">
        <v>11</v>
      </c>
      <c r="J28" s="10">
        <v>4.8611111111111112E-3</v>
      </c>
      <c r="K28" s="10">
        <v>6.2615740740740748E-3</v>
      </c>
      <c r="L28" s="10">
        <f t="shared" si="0"/>
        <v>1.4004629629629636E-3</v>
      </c>
      <c r="M28" s="5">
        <f t="shared" si="1"/>
        <v>9</v>
      </c>
      <c r="N28" s="81">
        <f t="shared" ref="N28" si="29">M28+M29</f>
        <v>41</v>
      </c>
      <c r="O28" s="89">
        <f t="shared" ref="O28" si="30">I28+N28</f>
        <v>52</v>
      </c>
      <c r="P28" s="90">
        <f>RANK(O28,O$2:O$33,1)</f>
        <v>10</v>
      </c>
      <c r="Q28" s="77" t="str">
        <f t="shared" si="4"/>
        <v/>
      </c>
    </row>
    <row r="29" spans="1:17" x14ac:dyDescent="0.2">
      <c r="A29" s="94"/>
      <c r="B29" s="93"/>
      <c r="C29" s="94"/>
      <c r="D29" s="94"/>
      <c r="E29" s="9" t="s">
        <v>5</v>
      </c>
      <c r="F29" s="20" t="s">
        <v>388</v>
      </c>
      <c r="G29" s="20" t="s">
        <v>389</v>
      </c>
      <c r="H29" s="84"/>
      <c r="I29" s="80"/>
      <c r="J29" s="10">
        <v>4.8611111111111112E-3</v>
      </c>
      <c r="K29" s="10">
        <v>8.8888888888888889E-3</v>
      </c>
      <c r="L29" s="10">
        <f t="shared" si="0"/>
        <v>4.0277777777777777E-3</v>
      </c>
      <c r="M29" s="5">
        <f t="shared" si="1"/>
        <v>32</v>
      </c>
      <c r="N29" s="82"/>
      <c r="O29" s="89"/>
      <c r="P29" s="91"/>
      <c r="Q29" s="77"/>
    </row>
    <row r="30" spans="1:17" x14ac:dyDescent="0.2">
      <c r="A30" s="94">
        <v>15</v>
      </c>
      <c r="B30" s="93">
        <v>3</v>
      </c>
      <c r="C30" s="94" t="s">
        <v>441</v>
      </c>
      <c r="D30" s="94">
        <v>4</v>
      </c>
      <c r="E30" s="9" t="s">
        <v>4</v>
      </c>
      <c r="F30" s="20" t="s">
        <v>455</v>
      </c>
      <c r="G30" s="20" t="s">
        <v>456</v>
      </c>
      <c r="H30" s="83"/>
      <c r="I30" s="79">
        <v>10</v>
      </c>
      <c r="J30" s="10">
        <v>4.8611111111111112E-3</v>
      </c>
      <c r="K30" s="10">
        <v>6.2037037037037043E-3</v>
      </c>
      <c r="L30" s="10">
        <f t="shared" si="0"/>
        <v>1.3425925925925931E-3</v>
      </c>
      <c r="M30" s="5">
        <f t="shared" si="1"/>
        <v>6</v>
      </c>
      <c r="N30" s="81">
        <f t="shared" ref="N30" si="31">M30+M31</f>
        <v>18</v>
      </c>
      <c r="O30" s="89">
        <f t="shared" ref="O30" si="32">I30+N30</f>
        <v>28</v>
      </c>
      <c r="P30" s="90">
        <f>RANK(O30,O$2:O$33,1)</f>
        <v>5</v>
      </c>
      <c r="Q30" s="77" t="str">
        <f t="shared" si="4"/>
        <v/>
      </c>
    </row>
    <row r="31" spans="1:17" x14ac:dyDescent="0.2">
      <c r="A31" s="94"/>
      <c r="B31" s="93"/>
      <c r="C31" s="94"/>
      <c r="D31" s="94"/>
      <c r="E31" s="9" t="s">
        <v>5</v>
      </c>
      <c r="F31" s="20" t="s">
        <v>457</v>
      </c>
      <c r="G31" s="20" t="s">
        <v>458</v>
      </c>
      <c r="H31" s="84"/>
      <c r="I31" s="80"/>
      <c r="J31" s="10">
        <v>4.8611111111111112E-3</v>
      </c>
      <c r="K31" s="10">
        <v>6.3310185185185197E-3</v>
      </c>
      <c r="L31" s="10">
        <f t="shared" si="0"/>
        <v>1.4699074074074085E-3</v>
      </c>
      <c r="M31" s="5">
        <f t="shared" si="1"/>
        <v>12</v>
      </c>
      <c r="N31" s="82"/>
      <c r="O31" s="89"/>
      <c r="P31" s="91"/>
      <c r="Q31" s="77"/>
    </row>
    <row r="32" spans="1:17" x14ac:dyDescent="0.2">
      <c r="A32" s="94">
        <v>16</v>
      </c>
      <c r="B32" s="93">
        <v>1</v>
      </c>
      <c r="C32" s="94" t="s">
        <v>521</v>
      </c>
      <c r="D32" s="94">
        <v>1</v>
      </c>
      <c r="E32" s="9" t="s">
        <v>4</v>
      </c>
      <c r="F32" s="20" t="s">
        <v>522</v>
      </c>
      <c r="G32" s="20" t="s">
        <v>107</v>
      </c>
      <c r="H32" s="83"/>
      <c r="I32" s="79">
        <v>16</v>
      </c>
      <c r="J32" s="10">
        <v>4.6296296296296302E-3</v>
      </c>
      <c r="K32" s="10">
        <v>6.2731481481481484E-3</v>
      </c>
      <c r="L32" s="10">
        <f t="shared" si="0"/>
        <v>1.6435185185185181E-3</v>
      </c>
      <c r="M32" s="5">
        <f t="shared" si="1"/>
        <v>20</v>
      </c>
      <c r="N32" s="81">
        <f t="shared" ref="N32" si="33">M32+M33</f>
        <v>51</v>
      </c>
      <c r="O32" s="89">
        <f t="shared" ref="O32" si="34">I32+N32</f>
        <v>67</v>
      </c>
      <c r="P32" s="90">
        <f>RANK(O32,O$2:O$33,1)</f>
        <v>15</v>
      </c>
      <c r="Q32" s="77" t="str">
        <f t="shared" si="4"/>
        <v/>
      </c>
    </row>
    <row r="33" spans="1:18" x14ac:dyDescent="0.2">
      <c r="A33" s="94"/>
      <c r="B33" s="93"/>
      <c r="C33" s="94"/>
      <c r="D33" s="94"/>
      <c r="E33" s="9" t="s">
        <v>5</v>
      </c>
      <c r="F33" s="20" t="s">
        <v>523</v>
      </c>
      <c r="G33" s="20" t="s">
        <v>524</v>
      </c>
      <c r="H33" s="84"/>
      <c r="I33" s="80"/>
      <c r="J33" s="10">
        <v>4.6296296296296302E-3</v>
      </c>
      <c r="K33" s="10">
        <v>7.3495370370370372E-3</v>
      </c>
      <c r="L33" s="10">
        <f t="shared" si="0"/>
        <v>2.719907407407407E-3</v>
      </c>
      <c r="M33" s="5">
        <f t="shared" si="1"/>
        <v>31</v>
      </c>
      <c r="N33" s="82"/>
      <c r="O33" s="89"/>
      <c r="P33" s="91"/>
      <c r="Q33" s="77"/>
    </row>
    <row r="34" spans="1:18" s="35" customFormat="1" x14ac:dyDescent="0.2">
      <c r="I34" s="36"/>
      <c r="J34" s="37"/>
      <c r="K34" s="37"/>
      <c r="L34" s="37"/>
      <c r="M34" s="36"/>
      <c r="N34" s="36"/>
      <c r="P34" s="38"/>
    </row>
    <row r="35" spans="1:18" s="35" customFormat="1" x14ac:dyDescent="0.2">
      <c r="I35" s="36"/>
      <c r="J35" s="37"/>
      <c r="K35" s="37"/>
      <c r="L35" s="37"/>
      <c r="M35" s="36"/>
      <c r="N35" s="36"/>
      <c r="P35" s="38"/>
    </row>
    <row r="36" spans="1:18" s="35" customFormat="1" x14ac:dyDescent="0.2">
      <c r="A36" s="92">
        <v>17</v>
      </c>
      <c r="B36" s="92">
        <v>15</v>
      </c>
      <c r="C36" s="92" t="s">
        <v>220</v>
      </c>
      <c r="D36" s="92">
        <v>1</v>
      </c>
      <c r="E36" s="39" t="s">
        <v>4</v>
      </c>
      <c r="F36" s="40" t="s">
        <v>212</v>
      </c>
      <c r="G36" s="40" t="s">
        <v>213</v>
      </c>
      <c r="H36" s="85"/>
      <c r="I36" s="87"/>
      <c r="J36" s="41">
        <v>6.0185185185185177E-3</v>
      </c>
      <c r="K36" s="41">
        <v>7.8472222222222224E-3</v>
      </c>
      <c r="L36" s="41">
        <f t="shared" ref="L36:L47" si="35">K36-J36</f>
        <v>1.8287037037037048E-3</v>
      </c>
      <c r="M36" s="39">
        <f t="shared" ref="M36:M47" si="36">RANK(L36,L$2:L$33,1)</f>
        <v>22</v>
      </c>
      <c r="N36" s="87" t="e">
        <f t="shared" ref="N36" si="37">M36+M37</f>
        <v>#N/A</v>
      </c>
      <c r="O36" s="92" t="e">
        <f t="shared" ref="O36" si="38">I36+N36</f>
        <v>#N/A</v>
      </c>
      <c r="P36" s="87" t="e">
        <f>RANK(O36,O$2:O$33,1)</f>
        <v>#N/A</v>
      </c>
      <c r="Q36" s="78" t="e">
        <f t="shared" ref="Q36" si="39">IF(P36=1,"OR",IF(P36=2,"ARGENT",IF(P36=3,"BRONZE","")))</f>
        <v>#N/A</v>
      </c>
    </row>
    <row r="37" spans="1:18" s="35" customFormat="1" x14ac:dyDescent="0.2">
      <c r="A37" s="92"/>
      <c r="B37" s="92"/>
      <c r="C37" s="92"/>
      <c r="D37" s="92"/>
      <c r="E37" s="39" t="s">
        <v>5</v>
      </c>
      <c r="F37" s="40" t="s">
        <v>214</v>
      </c>
      <c r="G37" s="40" t="s">
        <v>215</v>
      </c>
      <c r="H37" s="86"/>
      <c r="I37" s="88"/>
      <c r="J37" s="41">
        <v>6.0185185185185177E-3</v>
      </c>
      <c r="K37" s="41">
        <v>8.0092592592592594E-3</v>
      </c>
      <c r="L37" s="41">
        <f t="shared" si="35"/>
        <v>1.9907407407407417E-3</v>
      </c>
      <c r="M37" s="39" t="e">
        <f t="shared" si="36"/>
        <v>#N/A</v>
      </c>
      <c r="N37" s="88"/>
      <c r="O37" s="92"/>
      <c r="P37" s="88"/>
      <c r="Q37" s="78"/>
    </row>
    <row r="38" spans="1:18" s="35" customFormat="1" x14ac:dyDescent="0.2">
      <c r="A38" s="92">
        <f t="shared" ref="A38" si="40">A36+1</f>
        <v>18</v>
      </c>
      <c r="B38" s="92">
        <v>16</v>
      </c>
      <c r="C38" s="92" t="s">
        <v>220</v>
      </c>
      <c r="D38" s="92">
        <v>2</v>
      </c>
      <c r="E38" s="39" t="s">
        <v>4</v>
      </c>
      <c r="F38" s="40" t="s">
        <v>216</v>
      </c>
      <c r="G38" s="40" t="s">
        <v>217</v>
      </c>
      <c r="H38" s="85"/>
      <c r="I38" s="87"/>
      <c r="J38" s="41">
        <v>6.0185185185185177E-3</v>
      </c>
      <c r="K38" s="41">
        <v>7.8125E-3</v>
      </c>
      <c r="L38" s="41">
        <f t="shared" si="35"/>
        <v>1.7939814814814823E-3</v>
      </c>
      <c r="M38" s="39" t="e">
        <f t="shared" si="36"/>
        <v>#N/A</v>
      </c>
      <c r="N38" s="87" t="e">
        <f t="shared" ref="N38" si="41">M38+M39</f>
        <v>#N/A</v>
      </c>
      <c r="O38" s="92" t="e">
        <f t="shared" ref="O38" si="42">I38+N38</f>
        <v>#N/A</v>
      </c>
      <c r="P38" s="87" t="e">
        <f>RANK(O38,O$2:O$33,1)</f>
        <v>#N/A</v>
      </c>
      <c r="Q38" s="78" t="e">
        <f t="shared" ref="Q38" si="43">IF(P38=1,"OR",IF(P38=2,"ARGENT",IF(P38=3,"BRONZE","")))</f>
        <v>#N/A</v>
      </c>
    </row>
    <row r="39" spans="1:18" s="35" customFormat="1" x14ac:dyDescent="0.2">
      <c r="A39" s="92"/>
      <c r="B39" s="92"/>
      <c r="C39" s="92"/>
      <c r="D39" s="92"/>
      <c r="E39" s="39" t="s">
        <v>5</v>
      </c>
      <c r="F39" s="40" t="s">
        <v>218</v>
      </c>
      <c r="G39" s="40" t="s">
        <v>219</v>
      </c>
      <c r="H39" s="86"/>
      <c r="I39" s="88"/>
      <c r="J39" s="41">
        <v>6.0185185185185177E-3</v>
      </c>
      <c r="K39" s="41">
        <v>8.0208333333333329E-3</v>
      </c>
      <c r="L39" s="41">
        <f t="shared" si="35"/>
        <v>2.0023148148148153E-3</v>
      </c>
      <c r="M39" s="39">
        <f t="shared" si="36"/>
        <v>24</v>
      </c>
      <c r="N39" s="88"/>
      <c r="O39" s="92"/>
      <c r="P39" s="88"/>
      <c r="Q39" s="78"/>
    </row>
    <row r="40" spans="1:18" s="35" customFormat="1" x14ac:dyDescent="0.2">
      <c r="A40" s="92">
        <v>19</v>
      </c>
      <c r="B40" s="92">
        <v>13</v>
      </c>
      <c r="C40" s="92" t="s">
        <v>267</v>
      </c>
      <c r="D40" s="92">
        <v>3</v>
      </c>
      <c r="E40" s="39" t="s">
        <v>4</v>
      </c>
      <c r="F40" s="40" t="s">
        <v>268</v>
      </c>
      <c r="G40" s="40" t="s">
        <v>145</v>
      </c>
      <c r="H40" s="85"/>
      <c r="I40" s="87"/>
      <c r="J40" s="41">
        <v>5.7870370370370376E-3</v>
      </c>
      <c r="K40" s="41">
        <v>7.5578703703703702E-3</v>
      </c>
      <c r="L40" s="41">
        <f t="shared" si="35"/>
        <v>1.7708333333333326E-3</v>
      </c>
      <c r="M40" s="39" t="e">
        <f t="shared" si="36"/>
        <v>#N/A</v>
      </c>
      <c r="N40" s="87" t="e">
        <f t="shared" ref="N40" si="44">M40+M41</f>
        <v>#N/A</v>
      </c>
      <c r="O40" s="92" t="e">
        <f t="shared" ref="O40" si="45">I40+N40</f>
        <v>#N/A</v>
      </c>
      <c r="P40" s="87" t="e">
        <f>RANK(O40,O$2:O$33,1)</f>
        <v>#N/A</v>
      </c>
      <c r="Q40" s="78" t="e">
        <f t="shared" ref="Q40" si="46">IF(P40=1,"OR",IF(P40=2,"ARGENT",IF(P40=3,"BRONZE","")))</f>
        <v>#N/A</v>
      </c>
    </row>
    <row r="41" spans="1:18" s="35" customFormat="1" x14ac:dyDescent="0.2">
      <c r="A41" s="92"/>
      <c r="B41" s="92"/>
      <c r="C41" s="92"/>
      <c r="D41" s="92"/>
      <c r="E41" s="39" t="s">
        <v>5</v>
      </c>
      <c r="F41" s="40" t="s">
        <v>269</v>
      </c>
      <c r="G41" s="40" t="s">
        <v>270</v>
      </c>
      <c r="H41" s="86"/>
      <c r="I41" s="88"/>
      <c r="J41" s="41">
        <v>5.7870370370370376E-3</v>
      </c>
      <c r="K41" s="41">
        <v>8.4143518518518517E-3</v>
      </c>
      <c r="L41" s="41">
        <f t="shared" si="35"/>
        <v>2.6273148148148141E-3</v>
      </c>
      <c r="M41" s="39" t="e">
        <f t="shared" si="36"/>
        <v>#N/A</v>
      </c>
      <c r="N41" s="88"/>
      <c r="O41" s="92"/>
      <c r="P41" s="88"/>
      <c r="Q41" s="78"/>
    </row>
    <row r="42" spans="1:18" s="35" customFormat="1" x14ac:dyDescent="0.2">
      <c r="A42" s="92">
        <v>20</v>
      </c>
      <c r="B42" s="92">
        <v>4</v>
      </c>
      <c r="C42" s="92" t="s">
        <v>393</v>
      </c>
      <c r="D42" s="92">
        <v>14</v>
      </c>
      <c r="E42" s="39" t="s">
        <v>4</v>
      </c>
      <c r="F42" s="40" t="s">
        <v>390</v>
      </c>
      <c r="G42" s="40" t="s">
        <v>391</v>
      </c>
      <c r="H42" s="85"/>
      <c r="I42" s="87"/>
      <c r="J42" s="41"/>
      <c r="K42" s="41"/>
      <c r="L42" s="41">
        <f t="shared" si="35"/>
        <v>0</v>
      </c>
      <c r="M42" s="39" t="e">
        <f t="shared" si="36"/>
        <v>#N/A</v>
      </c>
      <c r="N42" s="87" t="e">
        <f t="shared" ref="N42" si="47">M42+M43</f>
        <v>#N/A</v>
      </c>
      <c r="O42" s="92" t="e">
        <f t="shared" ref="O42" si="48">I42+N42</f>
        <v>#N/A</v>
      </c>
      <c r="P42" s="87" t="e">
        <f>RANK(O42,O$2:O$33,1)</f>
        <v>#N/A</v>
      </c>
      <c r="Q42" s="78" t="e">
        <f t="shared" ref="Q42" si="49">IF(P42=1,"OR",IF(P42=2,"ARGENT",IF(P42=3,"BRONZE","")))</f>
        <v>#N/A</v>
      </c>
    </row>
    <row r="43" spans="1:18" s="35" customFormat="1" x14ac:dyDescent="0.2">
      <c r="A43" s="92"/>
      <c r="B43" s="92"/>
      <c r="C43" s="92"/>
      <c r="D43" s="92"/>
      <c r="E43" s="39" t="s">
        <v>5</v>
      </c>
      <c r="F43" s="40" t="s">
        <v>392</v>
      </c>
      <c r="G43" s="40" t="s">
        <v>202</v>
      </c>
      <c r="H43" s="86"/>
      <c r="I43" s="88"/>
      <c r="J43" s="41"/>
      <c r="K43" s="41"/>
      <c r="L43" s="41">
        <f t="shared" si="35"/>
        <v>0</v>
      </c>
      <c r="M43" s="39" t="e">
        <f t="shared" si="36"/>
        <v>#N/A</v>
      </c>
      <c r="N43" s="88"/>
      <c r="O43" s="92"/>
      <c r="P43" s="88"/>
      <c r="Q43" s="78"/>
    </row>
    <row r="44" spans="1:18" s="35" customFormat="1" x14ac:dyDescent="0.2">
      <c r="A44" s="92">
        <v>21</v>
      </c>
      <c r="B44" s="92">
        <v>2</v>
      </c>
      <c r="C44" s="92" t="s">
        <v>491</v>
      </c>
      <c r="D44" s="92">
        <v>6</v>
      </c>
      <c r="E44" s="39" t="s">
        <v>4</v>
      </c>
      <c r="F44" s="40" t="s">
        <v>488</v>
      </c>
      <c r="G44" s="40" t="s">
        <v>489</v>
      </c>
      <c r="H44" s="85"/>
      <c r="I44" s="87"/>
      <c r="J44" s="41">
        <v>4.6296296296296302E-3</v>
      </c>
      <c r="K44" s="41">
        <v>6.2268518518518515E-3</v>
      </c>
      <c r="L44" s="41">
        <f t="shared" si="35"/>
        <v>1.5972222222222212E-3</v>
      </c>
      <c r="M44" s="39" t="e">
        <f t="shared" si="36"/>
        <v>#N/A</v>
      </c>
      <c r="N44" s="87" t="e">
        <f t="shared" ref="N44" si="50">M44+M45</f>
        <v>#N/A</v>
      </c>
      <c r="O44" s="92" t="e">
        <f t="shared" ref="O44" si="51">I44+N44</f>
        <v>#N/A</v>
      </c>
      <c r="P44" s="87" t="e">
        <f>RANK(O44,O$2:O$33,1)</f>
        <v>#N/A</v>
      </c>
      <c r="Q44" s="78" t="e">
        <f t="shared" ref="Q44" si="52">IF(P44=1,"OR",IF(P44=2,"ARGENT",IF(P44=3,"BRONZE","")))</f>
        <v>#N/A</v>
      </c>
    </row>
    <row r="45" spans="1:18" s="35" customFormat="1" x14ac:dyDescent="0.2">
      <c r="A45" s="92"/>
      <c r="B45" s="92"/>
      <c r="C45" s="92"/>
      <c r="D45" s="92"/>
      <c r="E45" s="39" t="s">
        <v>5</v>
      </c>
      <c r="F45" s="40" t="s">
        <v>490</v>
      </c>
      <c r="G45" s="40" t="s">
        <v>189</v>
      </c>
      <c r="H45" s="86"/>
      <c r="I45" s="88"/>
      <c r="J45" s="41">
        <v>4.6296296296296302E-3</v>
      </c>
      <c r="K45" s="41">
        <v>6.3078703703703708E-3</v>
      </c>
      <c r="L45" s="41">
        <f t="shared" si="35"/>
        <v>1.6782407407407406E-3</v>
      </c>
      <c r="M45" s="39" t="e">
        <f t="shared" si="36"/>
        <v>#N/A</v>
      </c>
      <c r="N45" s="88"/>
      <c r="O45" s="92"/>
      <c r="P45" s="88"/>
      <c r="Q45" s="78"/>
    </row>
    <row r="46" spans="1:18" s="35" customFormat="1" x14ac:dyDescent="0.2">
      <c r="A46" s="92">
        <v>22</v>
      </c>
      <c r="B46" s="92">
        <v>26</v>
      </c>
      <c r="C46" s="92" t="s">
        <v>103</v>
      </c>
      <c r="D46" s="92">
        <v>7</v>
      </c>
      <c r="E46" s="39" t="s">
        <v>4</v>
      </c>
      <c r="F46" s="40"/>
      <c r="G46" s="40"/>
      <c r="H46" s="85"/>
      <c r="I46" s="87">
        <v>9</v>
      </c>
      <c r="J46" s="41"/>
      <c r="K46" s="41"/>
      <c r="L46" s="41">
        <f t="shared" si="35"/>
        <v>0</v>
      </c>
      <c r="M46" s="39" t="e">
        <f t="shared" si="36"/>
        <v>#N/A</v>
      </c>
      <c r="N46" s="87" t="e">
        <f t="shared" ref="N46" si="53">M46+M47</f>
        <v>#N/A</v>
      </c>
      <c r="O46" s="92" t="e">
        <f t="shared" ref="O46" si="54">I46+N46</f>
        <v>#N/A</v>
      </c>
      <c r="P46" s="87" t="e">
        <f>RANK(O46,O$2:O$33,1)</f>
        <v>#N/A</v>
      </c>
      <c r="Q46" s="78" t="e">
        <f t="shared" ref="Q46" si="55">IF(P46=1,"OR",IF(P46=2,"ARGENT",IF(P46=3,"BRONZE","")))</f>
        <v>#N/A</v>
      </c>
      <c r="R46" s="62"/>
    </row>
    <row r="47" spans="1:18" s="35" customFormat="1" x14ac:dyDescent="0.2">
      <c r="A47" s="92"/>
      <c r="B47" s="92"/>
      <c r="C47" s="92"/>
      <c r="D47" s="92"/>
      <c r="E47" s="39" t="s">
        <v>5</v>
      </c>
      <c r="F47" s="40"/>
      <c r="G47" s="40"/>
      <c r="H47" s="86"/>
      <c r="I47" s="88"/>
      <c r="J47" s="41">
        <v>7.1759259259259259E-3</v>
      </c>
      <c r="K47" s="41">
        <v>8.5879629629629622E-3</v>
      </c>
      <c r="L47" s="41">
        <f t="shared" si="35"/>
        <v>1.4120370370370363E-3</v>
      </c>
      <c r="M47" s="39" t="e">
        <f t="shared" si="36"/>
        <v>#N/A</v>
      </c>
      <c r="N47" s="88"/>
      <c r="O47" s="92"/>
      <c r="P47" s="88"/>
      <c r="Q47" s="78"/>
      <c r="R47" s="62"/>
    </row>
  </sheetData>
  <mergeCells count="221">
    <mergeCell ref="F1:G1"/>
    <mergeCell ref="Q6:Q7"/>
    <mergeCell ref="A2:A3"/>
    <mergeCell ref="B2:B3"/>
    <mergeCell ref="C2:C3"/>
    <mergeCell ref="D2:D3"/>
    <mergeCell ref="H2:H3"/>
    <mergeCell ref="I2:I3"/>
    <mergeCell ref="N2:N3"/>
    <mergeCell ref="O2:O3"/>
    <mergeCell ref="P2:P3"/>
    <mergeCell ref="Q2:Q3"/>
    <mergeCell ref="Q46:Q47"/>
    <mergeCell ref="A4:A5"/>
    <mergeCell ref="B4:B5"/>
    <mergeCell ref="C4:C5"/>
    <mergeCell ref="D4:D5"/>
    <mergeCell ref="H4:H5"/>
    <mergeCell ref="I4:I5"/>
    <mergeCell ref="N4:N5"/>
    <mergeCell ref="O4:O5"/>
    <mergeCell ref="P4:P5"/>
    <mergeCell ref="Q4:Q5"/>
    <mergeCell ref="A46:A47"/>
    <mergeCell ref="B46:B47"/>
    <mergeCell ref="C46:C47"/>
    <mergeCell ref="D46:D47"/>
    <mergeCell ref="H46:H47"/>
    <mergeCell ref="I46:I47"/>
    <mergeCell ref="N46:N47"/>
    <mergeCell ref="O46:O47"/>
    <mergeCell ref="P46:P47"/>
    <mergeCell ref="A8:A9"/>
    <mergeCell ref="B8:B9"/>
    <mergeCell ref="C8:C9"/>
    <mergeCell ref="D8:D9"/>
    <mergeCell ref="H8:H9"/>
    <mergeCell ref="I8:I9"/>
    <mergeCell ref="N8:N9"/>
    <mergeCell ref="O8:O9"/>
    <mergeCell ref="P8:P9"/>
    <mergeCell ref="Q8:Q9"/>
    <mergeCell ref="A6:A7"/>
    <mergeCell ref="B6:B7"/>
    <mergeCell ref="C6:C7"/>
    <mergeCell ref="D6:D7"/>
    <mergeCell ref="H6:H7"/>
    <mergeCell ref="I6:I7"/>
    <mergeCell ref="N6:N7"/>
    <mergeCell ref="O6:O7"/>
    <mergeCell ref="P6:P7"/>
    <mergeCell ref="Q10:Q11"/>
    <mergeCell ref="A12:A13"/>
    <mergeCell ref="B12:B13"/>
    <mergeCell ref="C12:C13"/>
    <mergeCell ref="D12:D13"/>
    <mergeCell ref="H12:H13"/>
    <mergeCell ref="I12:I13"/>
    <mergeCell ref="N12:N13"/>
    <mergeCell ref="O12:O13"/>
    <mergeCell ref="P12:P13"/>
    <mergeCell ref="Q12:Q13"/>
    <mergeCell ref="A10:A11"/>
    <mergeCell ref="B10:B11"/>
    <mergeCell ref="C10:C11"/>
    <mergeCell ref="D10:D11"/>
    <mergeCell ref="H10:H11"/>
    <mergeCell ref="I10:I11"/>
    <mergeCell ref="N10:N11"/>
    <mergeCell ref="O10:O11"/>
    <mergeCell ref="P10:P11"/>
    <mergeCell ref="Q36:Q37"/>
    <mergeCell ref="A38:A39"/>
    <mergeCell ref="B38:B39"/>
    <mergeCell ref="C38:C39"/>
    <mergeCell ref="D38:D39"/>
    <mergeCell ref="H38:H39"/>
    <mergeCell ref="I38:I39"/>
    <mergeCell ref="N38:N39"/>
    <mergeCell ref="O38:O39"/>
    <mergeCell ref="P38:P39"/>
    <mergeCell ref="Q38:Q39"/>
    <mergeCell ref="A36:A37"/>
    <mergeCell ref="B36:B37"/>
    <mergeCell ref="C36:C37"/>
    <mergeCell ref="D36:D37"/>
    <mergeCell ref="H36:H37"/>
    <mergeCell ref="I36:I37"/>
    <mergeCell ref="N36:N37"/>
    <mergeCell ref="O36:O37"/>
    <mergeCell ref="P36:P37"/>
    <mergeCell ref="Q14:Q15"/>
    <mergeCell ref="A40:A41"/>
    <mergeCell ref="B40:B41"/>
    <mergeCell ref="C40:C41"/>
    <mergeCell ref="D40:D41"/>
    <mergeCell ref="H40:H41"/>
    <mergeCell ref="I40:I41"/>
    <mergeCell ref="N40:N41"/>
    <mergeCell ref="O40:O41"/>
    <mergeCell ref="P40:P41"/>
    <mergeCell ref="Q40:Q41"/>
    <mergeCell ref="A14:A15"/>
    <mergeCell ref="B14:B15"/>
    <mergeCell ref="C14:C15"/>
    <mergeCell ref="D14:D15"/>
    <mergeCell ref="H14:H15"/>
    <mergeCell ref="I14:I15"/>
    <mergeCell ref="N14:N15"/>
    <mergeCell ref="O14:O15"/>
    <mergeCell ref="P14:P15"/>
    <mergeCell ref="Q16:Q17"/>
    <mergeCell ref="A18:A19"/>
    <mergeCell ref="B18:B19"/>
    <mergeCell ref="C18:C19"/>
    <mergeCell ref="D18:D19"/>
    <mergeCell ref="H18:H19"/>
    <mergeCell ref="I18:I19"/>
    <mergeCell ref="N18:N19"/>
    <mergeCell ref="O18:O19"/>
    <mergeCell ref="P18:P19"/>
    <mergeCell ref="Q18:Q19"/>
    <mergeCell ref="A16:A17"/>
    <mergeCell ref="B16:B17"/>
    <mergeCell ref="C16:C17"/>
    <mergeCell ref="D16:D17"/>
    <mergeCell ref="H16:H17"/>
    <mergeCell ref="I16:I17"/>
    <mergeCell ref="N16:N17"/>
    <mergeCell ref="O16:O17"/>
    <mergeCell ref="P16:P17"/>
    <mergeCell ref="Q20:Q21"/>
    <mergeCell ref="A22:A23"/>
    <mergeCell ref="B22:B23"/>
    <mergeCell ref="C22:C23"/>
    <mergeCell ref="D22:D23"/>
    <mergeCell ref="H22:H23"/>
    <mergeCell ref="I22:I23"/>
    <mergeCell ref="N22:N23"/>
    <mergeCell ref="O22:O23"/>
    <mergeCell ref="P22:P23"/>
    <mergeCell ref="Q22:Q23"/>
    <mergeCell ref="A20:A21"/>
    <mergeCell ref="B20:B21"/>
    <mergeCell ref="C20:C21"/>
    <mergeCell ref="D20:D21"/>
    <mergeCell ref="H20:H21"/>
    <mergeCell ref="I20:I21"/>
    <mergeCell ref="N20:N21"/>
    <mergeCell ref="O20:O21"/>
    <mergeCell ref="P20:P21"/>
    <mergeCell ref="P28:P29"/>
    <mergeCell ref="Q30:Q31"/>
    <mergeCell ref="Q24:Q25"/>
    <mergeCell ref="A26:A27"/>
    <mergeCell ref="B26:B27"/>
    <mergeCell ref="C26:C27"/>
    <mergeCell ref="D26:D27"/>
    <mergeCell ref="H26:H27"/>
    <mergeCell ref="I26:I27"/>
    <mergeCell ref="N26:N27"/>
    <mergeCell ref="O26:O27"/>
    <mergeCell ref="P26:P27"/>
    <mergeCell ref="Q26:Q27"/>
    <mergeCell ref="A24:A25"/>
    <mergeCell ref="B24:B25"/>
    <mergeCell ref="C24:C25"/>
    <mergeCell ref="D24:D25"/>
    <mergeCell ref="H24:H25"/>
    <mergeCell ref="I24:I25"/>
    <mergeCell ref="N24:N25"/>
    <mergeCell ref="O24:O25"/>
    <mergeCell ref="P24:P25"/>
    <mergeCell ref="H44:H45"/>
    <mergeCell ref="I44:I45"/>
    <mergeCell ref="N44:N45"/>
    <mergeCell ref="O44:O45"/>
    <mergeCell ref="P44:P45"/>
    <mergeCell ref="Q28:Q29"/>
    <mergeCell ref="A42:A43"/>
    <mergeCell ref="B42:B43"/>
    <mergeCell ref="C42:C43"/>
    <mergeCell ref="D42:D43"/>
    <mergeCell ref="H42:H43"/>
    <mergeCell ref="I42:I43"/>
    <mergeCell ref="N42:N43"/>
    <mergeCell ref="O42:O43"/>
    <mergeCell ref="P42:P43"/>
    <mergeCell ref="Q42:Q43"/>
    <mergeCell ref="A28:A29"/>
    <mergeCell ref="B28:B29"/>
    <mergeCell ref="C28:C29"/>
    <mergeCell ref="D28:D29"/>
    <mergeCell ref="H28:H29"/>
    <mergeCell ref="I28:I29"/>
    <mergeCell ref="N28:N29"/>
    <mergeCell ref="O28:O29"/>
    <mergeCell ref="Q44:Q45"/>
    <mergeCell ref="A30:A31"/>
    <mergeCell ref="B30:B31"/>
    <mergeCell ref="C30:C31"/>
    <mergeCell ref="D30:D31"/>
    <mergeCell ref="H30:H31"/>
    <mergeCell ref="I30:I31"/>
    <mergeCell ref="N30:N31"/>
    <mergeCell ref="O30:O31"/>
    <mergeCell ref="P30:P31"/>
    <mergeCell ref="Q32:Q33"/>
    <mergeCell ref="A32:A33"/>
    <mergeCell ref="B32:B33"/>
    <mergeCell ref="C32:C33"/>
    <mergeCell ref="D32:D33"/>
    <mergeCell ref="H32:H33"/>
    <mergeCell ref="I32:I33"/>
    <mergeCell ref="N32:N33"/>
    <mergeCell ref="O32:O33"/>
    <mergeCell ref="P32:P33"/>
    <mergeCell ref="A44:A45"/>
    <mergeCell ref="B44:B45"/>
    <mergeCell ref="C44:C45"/>
    <mergeCell ref="D44:D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R114"/>
  <sheetViews>
    <sheetView topLeftCell="A79" workbookViewId="0">
      <selection activeCell="C102" sqref="C102"/>
    </sheetView>
  </sheetViews>
  <sheetFormatPr defaultColWidth="10.76171875" defaultRowHeight="15" x14ac:dyDescent="0.2"/>
  <cols>
    <col min="1" max="1" width="6.58984375" customWidth="1"/>
    <col min="2" max="2" width="8.47265625" style="22" customWidth="1"/>
    <col min="3" max="3" width="18.29296875" customWidth="1"/>
    <col min="4" max="4" width="9.81640625" customWidth="1"/>
    <col min="5" max="5" width="7.26171875" customWidth="1"/>
    <col min="6" max="6" width="16.27734375" customWidth="1"/>
    <col min="7" max="7" width="15.87109375" customWidth="1"/>
    <col min="8" max="8" width="13.046875" style="1" customWidth="1"/>
    <col min="9" max="9" width="19.50390625" style="6" customWidth="1"/>
    <col min="10" max="11" width="13.71875" style="11" customWidth="1"/>
    <col min="12" max="12" width="30.265625" style="11" customWidth="1"/>
    <col min="13" max="13" width="22.734375" style="7" customWidth="1"/>
    <col min="14" max="14" width="13.1796875" style="7" customWidth="1"/>
    <col min="15" max="15" width="12.10546875" customWidth="1"/>
    <col min="16" max="16" width="13.31640625" style="18" customWidth="1"/>
    <col min="17" max="17" width="10.35546875" customWidth="1"/>
    <col min="18" max="18" width="21.1171875" customWidth="1"/>
  </cols>
  <sheetData>
    <row r="1" spans="1:18" s="16" customFormat="1" ht="51" customHeight="1" x14ac:dyDescent="0.2">
      <c r="B1" s="21" t="s">
        <v>0</v>
      </c>
      <c r="C1" s="12" t="s">
        <v>1</v>
      </c>
      <c r="D1" s="12" t="s">
        <v>2</v>
      </c>
      <c r="E1" s="12"/>
      <c r="F1" s="99" t="s">
        <v>3</v>
      </c>
      <c r="G1" s="100"/>
      <c r="H1" s="13" t="s">
        <v>14</v>
      </c>
      <c r="I1" s="13" t="s">
        <v>6</v>
      </c>
      <c r="J1" s="14" t="s">
        <v>11</v>
      </c>
      <c r="K1" s="14" t="s">
        <v>12</v>
      </c>
      <c r="L1" s="14" t="s">
        <v>13</v>
      </c>
      <c r="M1" s="15" t="s">
        <v>15</v>
      </c>
      <c r="N1" s="15" t="s">
        <v>7</v>
      </c>
      <c r="O1" s="12" t="s">
        <v>9</v>
      </c>
      <c r="P1" s="17" t="s">
        <v>8</v>
      </c>
      <c r="Q1" s="12" t="s">
        <v>10</v>
      </c>
    </row>
    <row r="2" spans="1:18" x14ac:dyDescent="0.2">
      <c r="A2" s="94">
        <v>1</v>
      </c>
      <c r="B2" s="93">
        <v>44</v>
      </c>
      <c r="C2" s="94" t="s">
        <v>103</v>
      </c>
      <c r="D2" s="94">
        <v>8</v>
      </c>
      <c r="E2" s="9" t="s">
        <v>4</v>
      </c>
      <c r="F2" s="20" t="s">
        <v>108</v>
      </c>
      <c r="G2" s="20" t="s">
        <v>109</v>
      </c>
      <c r="H2" s="102"/>
      <c r="I2" s="79">
        <v>41</v>
      </c>
      <c r="J2" s="10">
        <v>9.7222222222222224E-3</v>
      </c>
      <c r="K2" s="10">
        <v>1.1979166666666666E-2</v>
      </c>
      <c r="L2" s="10">
        <f>K2-J2</f>
        <v>2.2569444444444434E-3</v>
      </c>
      <c r="M2" s="5">
        <f>RANK(L2,L$2:L$101,1)</f>
        <v>77</v>
      </c>
      <c r="N2" s="81">
        <f>M2+M3</f>
        <v>155</v>
      </c>
      <c r="O2" s="89">
        <f>I2+N2</f>
        <v>196</v>
      </c>
      <c r="P2" s="90">
        <f>RANK(O2,O$2:O$101,1)</f>
        <v>42</v>
      </c>
      <c r="Q2" s="77" t="str">
        <f>IF(P2=1,"OR",IF(P2=2,"ARGENT",IF(P2=3,"BRONZE","")))</f>
        <v/>
      </c>
      <c r="R2" s="101" t="s">
        <v>536</v>
      </c>
    </row>
    <row r="3" spans="1:18" x14ac:dyDescent="0.2">
      <c r="A3" s="94"/>
      <c r="B3" s="93"/>
      <c r="C3" s="94"/>
      <c r="D3" s="94"/>
      <c r="E3" s="9" t="s">
        <v>5</v>
      </c>
      <c r="F3" s="20" t="s">
        <v>110</v>
      </c>
      <c r="G3" s="20" t="s">
        <v>111</v>
      </c>
      <c r="H3" s="84"/>
      <c r="I3" s="80"/>
      <c r="J3" s="10">
        <v>9.7222222222222224E-3</v>
      </c>
      <c r="K3" s="10">
        <v>1.1990740740740739E-2</v>
      </c>
      <c r="L3" s="10">
        <f t="shared" ref="L3:L60" si="0">K3-J3</f>
        <v>2.2685185185185169E-3</v>
      </c>
      <c r="M3" s="5">
        <f t="shared" ref="M3:M66" si="1">RANK(L3,L$2:L$101,1)</f>
        <v>78</v>
      </c>
      <c r="N3" s="82"/>
      <c r="O3" s="89"/>
      <c r="P3" s="91"/>
      <c r="Q3" s="77"/>
      <c r="R3" s="101"/>
    </row>
    <row r="4" spans="1:18" s="8" customFormat="1" x14ac:dyDescent="0.2">
      <c r="A4" s="94">
        <f>A2+1</f>
        <v>2</v>
      </c>
      <c r="B4" s="93">
        <v>45</v>
      </c>
      <c r="C4" s="94" t="s">
        <v>103</v>
      </c>
      <c r="D4" s="94">
        <v>9</v>
      </c>
      <c r="E4" s="9" t="s">
        <v>4</v>
      </c>
      <c r="F4" s="20" t="s">
        <v>100</v>
      </c>
      <c r="G4" s="20" t="s">
        <v>112</v>
      </c>
      <c r="H4" s="83"/>
      <c r="I4" s="79">
        <v>16</v>
      </c>
      <c r="J4" s="10">
        <v>9.9537037037037042E-3</v>
      </c>
      <c r="K4" s="10">
        <v>1.1215277777777777E-2</v>
      </c>
      <c r="L4" s="10">
        <f t="shared" si="0"/>
        <v>1.2615740740740729E-3</v>
      </c>
      <c r="M4" s="5">
        <f t="shared" si="1"/>
        <v>1</v>
      </c>
      <c r="N4" s="81">
        <f t="shared" ref="N4" si="2">M4+M5</f>
        <v>51</v>
      </c>
      <c r="O4" s="89">
        <f t="shared" ref="O4" si="3">I4+N4</f>
        <v>67</v>
      </c>
      <c r="P4" s="90">
        <f t="shared" ref="P4" si="4">RANK(O4,O$2:O$101,1)</f>
        <v>12</v>
      </c>
      <c r="Q4" s="77" t="str">
        <f t="shared" ref="Q4" si="5">IF(P4=1,"OR",IF(P4=2,"ARGENT",IF(P4=3,"BRONZE","")))</f>
        <v/>
      </c>
      <c r="R4" s="101"/>
    </row>
    <row r="5" spans="1:18" s="8" customFormat="1" x14ac:dyDescent="0.2">
      <c r="A5" s="94"/>
      <c r="B5" s="93"/>
      <c r="C5" s="94"/>
      <c r="D5" s="94"/>
      <c r="E5" s="9" t="s">
        <v>5</v>
      </c>
      <c r="F5" s="20" t="s">
        <v>113</v>
      </c>
      <c r="G5" s="20" t="s">
        <v>114</v>
      </c>
      <c r="H5" s="84"/>
      <c r="I5" s="80"/>
      <c r="J5" s="10">
        <v>9.9537037037037042E-3</v>
      </c>
      <c r="K5" s="10">
        <v>1.1921296296296298E-2</v>
      </c>
      <c r="L5" s="10">
        <f t="shared" si="0"/>
        <v>1.9675925925925937E-3</v>
      </c>
      <c r="M5" s="5">
        <f t="shared" si="1"/>
        <v>50</v>
      </c>
      <c r="N5" s="82"/>
      <c r="O5" s="89"/>
      <c r="P5" s="91"/>
      <c r="Q5" s="77"/>
      <c r="R5" s="101"/>
    </row>
    <row r="6" spans="1:18" x14ac:dyDescent="0.2">
      <c r="A6" s="94">
        <f t="shared" ref="A6" si="6">A4+1</f>
        <v>3</v>
      </c>
      <c r="B6" s="93">
        <v>46</v>
      </c>
      <c r="C6" s="94" t="s">
        <v>103</v>
      </c>
      <c r="D6" s="94">
        <v>12</v>
      </c>
      <c r="E6" s="9" t="s">
        <v>4</v>
      </c>
      <c r="F6" s="20" t="s">
        <v>21</v>
      </c>
      <c r="G6" s="20" t="s">
        <v>565</v>
      </c>
      <c r="H6" s="83"/>
      <c r="I6" s="79">
        <v>35</v>
      </c>
      <c r="J6" s="10">
        <v>1.0185185185185184E-2</v>
      </c>
      <c r="K6" s="10">
        <v>1.2106481481481482E-2</v>
      </c>
      <c r="L6" s="10">
        <f t="shared" si="0"/>
        <v>1.9212962962962977E-3</v>
      </c>
      <c r="M6" s="5">
        <f t="shared" si="1"/>
        <v>48</v>
      </c>
      <c r="N6" s="81">
        <f t="shared" ref="N6" si="7">M6+M7</f>
        <v>95</v>
      </c>
      <c r="O6" s="89">
        <f t="shared" ref="O6" si="8">I6+N6</f>
        <v>130</v>
      </c>
      <c r="P6" s="90">
        <f t="shared" ref="P6" si="9">RANK(O6,O$2:O$101,1)</f>
        <v>24</v>
      </c>
      <c r="Q6" s="77" t="str">
        <f t="shared" ref="Q6" si="10">IF(P6=1,"OR",IF(P6=2,"ARGENT",IF(P6=3,"BRONZE","")))</f>
        <v/>
      </c>
      <c r="R6" s="101"/>
    </row>
    <row r="7" spans="1:18" x14ac:dyDescent="0.2">
      <c r="A7" s="94"/>
      <c r="B7" s="93"/>
      <c r="C7" s="94"/>
      <c r="D7" s="94"/>
      <c r="E7" s="9" t="s">
        <v>5</v>
      </c>
      <c r="F7" s="20" t="s">
        <v>99</v>
      </c>
      <c r="G7" s="20" t="s">
        <v>74</v>
      </c>
      <c r="H7" s="84"/>
      <c r="I7" s="80"/>
      <c r="J7" s="10">
        <v>1.0185185185185184E-2</v>
      </c>
      <c r="K7" s="10">
        <v>1.2094907407407408E-2</v>
      </c>
      <c r="L7" s="10">
        <f t="shared" si="0"/>
        <v>1.9097222222222241E-3</v>
      </c>
      <c r="M7" s="5">
        <f t="shared" si="1"/>
        <v>47</v>
      </c>
      <c r="N7" s="82"/>
      <c r="O7" s="89"/>
      <c r="P7" s="91"/>
      <c r="Q7" s="77"/>
      <c r="R7" s="101"/>
    </row>
    <row r="8" spans="1:18" s="8" customFormat="1" x14ac:dyDescent="0.2">
      <c r="A8" s="94">
        <v>4</v>
      </c>
      <c r="B8" s="93">
        <v>47</v>
      </c>
      <c r="C8" s="94" t="s">
        <v>103</v>
      </c>
      <c r="D8" s="94">
        <v>13</v>
      </c>
      <c r="E8" s="9" t="s">
        <v>4</v>
      </c>
      <c r="F8" s="20" t="s">
        <v>117</v>
      </c>
      <c r="G8" s="20" t="s">
        <v>118</v>
      </c>
      <c r="H8" s="83"/>
      <c r="I8" s="79">
        <v>28</v>
      </c>
      <c r="J8" s="10">
        <v>1.0416666666666666E-2</v>
      </c>
      <c r="K8" s="10">
        <v>1.2430555555555554E-2</v>
      </c>
      <c r="L8" s="10">
        <f t="shared" si="0"/>
        <v>2.013888888888888E-3</v>
      </c>
      <c r="M8" s="5">
        <f t="shared" si="1"/>
        <v>57</v>
      </c>
      <c r="N8" s="81">
        <f t="shared" ref="N8" si="11">M8+M9</f>
        <v>112</v>
      </c>
      <c r="O8" s="89">
        <f t="shared" ref="O8" si="12">I8+N8</f>
        <v>140</v>
      </c>
      <c r="P8" s="90">
        <f t="shared" ref="P8" si="13">RANK(O8,O$2:O$101,1)</f>
        <v>29</v>
      </c>
      <c r="Q8" s="77" t="str">
        <f t="shared" ref="Q8" si="14">IF(P8=1,"OR",IF(P8=2,"ARGENT",IF(P8=3,"BRONZE","")))</f>
        <v/>
      </c>
      <c r="R8" s="101"/>
    </row>
    <row r="9" spans="1:18" s="8" customFormat="1" x14ac:dyDescent="0.2">
      <c r="A9" s="94"/>
      <c r="B9" s="93"/>
      <c r="C9" s="94"/>
      <c r="D9" s="94"/>
      <c r="E9" s="9" t="s">
        <v>5</v>
      </c>
      <c r="F9" s="20" t="s">
        <v>119</v>
      </c>
      <c r="G9" s="20" t="s">
        <v>120</v>
      </c>
      <c r="H9" s="84"/>
      <c r="I9" s="80"/>
      <c r="J9" s="10">
        <v>1.0416666666666666E-2</v>
      </c>
      <c r="K9" s="10">
        <v>1.2407407407407409E-2</v>
      </c>
      <c r="L9" s="10">
        <f t="shared" si="0"/>
        <v>1.9907407407407426E-3</v>
      </c>
      <c r="M9" s="5">
        <f t="shared" si="1"/>
        <v>55</v>
      </c>
      <c r="N9" s="82"/>
      <c r="O9" s="89"/>
      <c r="P9" s="91"/>
      <c r="Q9" s="77"/>
      <c r="R9" s="101"/>
    </row>
    <row r="10" spans="1:18" x14ac:dyDescent="0.2">
      <c r="A10" s="94">
        <v>5</v>
      </c>
      <c r="B10" s="93">
        <v>48</v>
      </c>
      <c r="C10" s="94" t="s">
        <v>103</v>
      </c>
      <c r="D10" s="94">
        <v>16</v>
      </c>
      <c r="E10" s="9" t="s">
        <v>4</v>
      </c>
      <c r="F10" s="20" t="s">
        <v>121</v>
      </c>
      <c r="G10" s="20" t="s">
        <v>122</v>
      </c>
      <c r="H10" s="83"/>
      <c r="I10" s="79">
        <v>36</v>
      </c>
      <c r="J10" s="10">
        <v>1.0416666666666666E-2</v>
      </c>
      <c r="K10" s="10">
        <v>1.247685185185185E-2</v>
      </c>
      <c r="L10" s="10">
        <f t="shared" si="0"/>
        <v>2.060185185185184E-3</v>
      </c>
      <c r="M10" s="5">
        <f t="shared" si="1"/>
        <v>64</v>
      </c>
      <c r="N10" s="81">
        <f t="shared" ref="N10" si="15">M10+M11</f>
        <v>152</v>
      </c>
      <c r="O10" s="89">
        <f t="shared" ref="O10" si="16">I10+N10</f>
        <v>188</v>
      </c>
      <c r="P10" s="90">
        <f t="shared" ref="P10" si="17">RANK(O10,O$2:O$101,1)</f>
        <v>38</v>
      </c>
      <c r="Q10" s="77" t="str">
        <f t="shared" ref="Q10" si="18">IF(P10=1,"OR",IF(P10=2,"ARGENT",IF(P10=3,"BRONZE","")))</f>
        <v/>
      </c>
      <c r="R10" s="101"/>
    </row>
    <row r="11" spans="1:18" x14ac:dyDescent="0.2">
      <c r="A11" s="94"/>
      <c r="B11" s="93"/>
      <c r="C11" s="94"/>
      <c r="D11" s="94"/>
      <c r="E11" s="9" t="s">
        <v>5</v>
      </c>
      <c r="F11" s="20" t="s">
        <v>123</v>
      </c>
      <c r="G11" s="20" t="s">
        <v>124</v>
      </c>
      <c r="H11" s="84"/>
      <c r="I11" s="80"/>
      <c r="J11" s="10">
        <v>1.0416666666666666E-2</v>
      </c>
      <c r="K11" s="10">
        <v>1.298611111111111E-2</v>
      </c>
      <c r="L11" s="10">
        <f t="shared" si="0"/>
        <v>2.5694444444444436E-3</v>
      </c>
      <c r="M11" s="5">
        <f t="shared" si="1"/>
        <v>88</v>
      </c>
      <c r="N11" s="82"/>
      <c r="O11" s="89"/>
      <c r="P11" s="91"/>
      <c r="Q11" s="77"/>
      <c r="R11" s="101"/>
    </row>
    <row r="12" spans="1:18" s="8" customFormat="1" x14ac:dyDescent="0.2">
      <c r="A12" s="94">
        <v>6</v>
      </c>
      <c r="B12" s="93">
        <v>49</v>
      </c>
      <c r="C12" s="94" t="s">
        <v>103</v>
      </c>
      <c r="D12" s="94">
        <v>10</v>
      </c>
      <c r="E12" s="9" t="s">
        <v>4</v>
      </c>
      <c r="F12" s="20" t="s">
        <v>115</v>
      </c>
      <c r="G12" s="20" t="s">
        <v>116</v>
      </c>
      <c r="H12" s="83"/>
      <c r="I12" s="79">
        <v>26</v>
      </c>
      <c r="J12" s="10">
        <v>1.064814814814815E-2</v>
      </c>
      <c r="K12" s="10">
        <v>1.2812499999999999E-2</v>
      </c>
      <c r="L12" s="10">
        <f t="shared" si="0"/>
        <v>2.1643518518518496E-3</v>
      </c>
      <c r="M12" s="5">
        <f t="shared" si="1"/>
        <v>69</v>
      </c>
      <c r="N12" s="81">
        <f t="shared" ref="N12" si="19">M12+M13</f>
        <v>128</v>
      </c>
      <c r="O12" s="89">
        <f t="shared" ref="O12" si="20">I12+N12</f>
        <v>154</v>
      </c>
      <c r="P12" s="90">
        <f t="shared" ref="P12" si="21">RANK(O12,O$2:O$101,1)</f>
        <v>31</v>
      </c>
      <c r="Q12" s="77" t="str">
        <f t="shared" ref="Q12" si="22">IF(P12=1,"OR",IF(P12=2,"ARGENT",IF(P12=3,"BRONZE","")))</f>
        <v/>
      </c>
      <c r="R12" s="101"/>
    </row>
    <row r="13" spans="1:18" s="8" customFormat="1" x14ac:dyDescent="0.2">
      <c r="A13" s="94"/>
      <c r="B13" s="93"/>
      <c r="C13" s="94"/>
      <c r="D13" s="94"/>
      <c r="E13" s="9" t="s">
        <v>5</v>
      </c>
      <c r="F13" s="20" t="s">
        <v>125</v>
      </c>
      <c r="G13" s="20" t="s">
        <v>126</v>
      </c>
      <c r="H13" s="84"/>
      <c r="I13" s="80"/>
      <c r="J13" s="10">
        <v>1.064814814814815E-2</v>
      </c>
      <c r="K13" s="10">
        <v>1.2662037037037039E-2</v>
      </c>
      <c r="L13" s="10">
        <f t="shared" si="0"/>
        <v>2.0138888888888897E-3</v>
      </c>
      <c r="M13" s="5">
        <f t="shared" si="1"/>
        <v>59</v>
      </c>
      <c r="N13" s="82"/>
      <c r="O13" s="89"/>
      <c r="P13" s="91"/>
      <c r="Q13" s="77"/>
      <c r="R13" s="101"/>
    </row>
    <row r="14" spans="1:18" x14ac:dyDescent="0.2">
      <c r="A14" s="94">
        <v>7</v>
      </c>
      <c r="B14" s="93">
        <v>43</v>
      </c>
      <c r="C14" s="94" t="s">
        <v>146</v>
      </c>
      <c r="D14" s="94">
        <v>9</v>
      </c>
      <c r="E14" s="9" t="s">
        <v>4</v>
      </c>
      <c r="F14" s="20" t="s">
        <v>147</v>
      </c>
      <c r="G14" s="20" t="s">
        <v>148</v>
      </c>
      <c r="H14" s="83"/>
      <c r="I14" s="79">
        <v>8</v>
      </c>
      <c r="J14" s="10">
        <v>1.1111111111111112E-2</v>
      </c>
      <c r="K14" s="10">
        <v>1.2731481481481481E-2</v>
      </c>
      <c r="L14" s="10">
        <f t="shared" si="0"/>
        <v>1.6203703703703692E-3</v>
      </c>
      <c r="M14" s="5">
        <f t="shared" si="1"/>
        <v>20</v>
      </c>
      <c r="N14" s="81">
        <f t="shared" ref="N14" si="23">M14+M15</f>
        <v>32</v>
      </c>
      <c r="O14" s="89">
        <f t="shared" ref="O14" si="24">I14+N14</f>
        <v>40</v>
      </c>
      <c r="P14" s="90">
        <f t="shared" ref="P14" si="25">RANK(O14,O$2:O$101,1)</f>
        <v>6</v>
      </c>
      <c r="Q14" s="77" t="str">
        <f t="shared" ref="Q14" si="26">IF(P14=1,"OR",IF(P14=2,"ARGENT",IF(P14=3,"BRONZE","")))</f>
        <v/>
      </c>
    </row>
    <row r="15" spans="1:18" x14ac:dyDescent="0.2">
      <c r="A15" s="94"/>
      <c r="B15" s="93"/>
      <c r="C15" s="94"/>
      <c r="D15" s="94"/>
      <c r="E15" s="9" t="s">
        <v>5</v>
      </c>
      <c r="F15" s="20" t="s">
        <v>149</v>
      </c>
      <c r="G15" s="20" t="s">
        <v>150</v>
      </c>
      <c r="H15" s="84"/>
      <c r="I15" s="80"/>
      <c r="J15" s="10">
        <v>1.1111111111111112E-2</v>
      </c>
      <c r="K15" s="10">
        <v>1.2615740740740742E-2</v>
      </c>
      <c r="L15" s="10">
        <f t="shared" si="0"/>
        <v>1.5046296296296301E-3</v>
      </c>
      <c r="M15" s="5">
        <f t="shared" si="1"/>
        <v>12</v>
      </c>
      <c r="N15" s="82"/>
      <c r="O15" s="89"/>
      <c r="P15" s="91"/>
      <c r="Q15" s="77"/>
    </row>
    <row r="16" spans="1:18" s="8" customFormat="1" x14ac:dyDescent="0.2">
      <c r="A16" s="94">
        <f t="shared" ref="A16" si="27">A14+1</f>
        <v>8</v>
      </c>
      <c r="B16" s="93">
        <v>33</v>
      </c>
      <c r="C16" s="94" t="s">
        <v>193</v>
      </c>
      <c r="D16" s="94">
        <v>1</v>
      </c>
      <c r="E16" s="9" t="s">
        <v>4</v>
      </c>
      <c r="F16" s="20" t="s">
        <v>161</v>
      </c>
      <c r="G16" s="20" t="s">
        <v>162</v>
      </c>
      <c r="H16" s="83"/>
      <c r="I16" s="79">
        <v>9</v>
      </c>
      <c r="J16" s="10">
        <v>7.1759259259259259E-3</v>
      </c>
      <c r="K16" s="10">
        <v>8.7037037037037031E-3</v>
      </c>
      <c r="L16" s="10">
        <f t="shared" si="0"/>
        <v>1.5277777777777772E-3</v>
      </c>
      <c r="M16" s="5">
        <f t="shared" si="1"/>
        <v>14</v>
      </c>
      <c r="N16" s="81">
        <f t="shared" ref="N16" si="28">M16+M17</f>
        <v>20</v>
      </c>
      <c r="O16" s="89">
        <f t="shared" ref="O16" si="29">I16+N16</f>
        <v>29</v>
      </c>
      <c r="P16" s="90">
        <f t="shared" ref="P16" si="30">RANK(O16,O$2:O$101,1)</f>
        <v>3</v>
      </c>
      <c r="Q16" s="77" t="str">
        <f t="shared" ref="Q16" si="31">IF(P16=1,"OR",IF(P16=2,"ARGENT",IF(P16=3,"BRONZE","")))</f>
        <v>BRONZE</v>
      </c>
    </row>
    <row r="17" spans="1:17" s="8" customFormat="1" x14ac:dyDescent="0.2">
      <c r="A17" s="94"/>
      <c r="B17" s="93"/>
      <c r="C17" s="94"/>
      <c r="D17" s="94"/>
      <c r="E17" s="9" t="s">
        <v>5</v>
      </c>
      <c r="F17" s="20" t="s">
        <v>163</v>
      </c>
      <c r="G17" s="20" t="s">
        <v>164</v>
      </c>
      <c r="H17" s="84"/>
      <c r="I17" s="80"/>
      <c r="J17" s="10">
        <v>7.1759259259259259E-3</v>
      </c>
      <c r="K17" s="10">
        <v>8.6226851851851846E-3</v>
      </c>
      <c r="L17" s="10">
        <f t="shared" si="0"/>
        <v>1.4467592592592587E-3</v>
      </c>
      <c r="M17" s="5">
        <f t="shared" si="1"/>
        <v>6</v>
      </c>
      <c r="N17" s="82"/>
      <c r="O17" s="89"/>
      <c r="P17" s="91"/>
      <c r="Q17" s="77"/>
    </row>
    <row r="18" spans="1:17" x14ac:dyDescent="0.2">
      <c r="A18" s="94">
        <f t="shared" ref="A18:A72" si="32">A16+1</f>
        <v>9</v>
      </c>
      <c r="B18" s="93">
        <v>34</v>
      </c>
      <c r="C18" s="94" t="s">
        <v>193</v>
      </c>
      <c r="D18" s="94">
        <v>2</v>
      </c>
      <c r="E18" s="9" t="s">
        <v>4</v>
      </c>
      <c r="F18" s="20" t="s">
        <v>165</v>
      </c>
      <c r="G18" s="20" t="s">
        <v>166</v>
      </c>
      <c r="H18" s="83"/>
      <c r="I18" s="79">
        <v>3</v>
      </c>
      <c r="J18" s="10">
        <v>7.4074074074074068E-3</v>
      </c>
      <c r="K18" s="10">
        <v>8.773148148148148E-3</v>
      </c>
      <c r="L18" s="10">
        <f t="shared" si="0"/>
        <v>1.3657407407407412E-3</v>
      </c>
      <c r="M18" s="5">
        <f t="shared" si="1"/>
        <v>2</v>
      </c>
      <c r="N18" s="81">
        <f t="shared" ref="N18" si="33">M18+M19</f>
        <v>11</v>
      </c>
      <c r="O18" s="89">
        <f t="shared" ref="O18" si="34">I18+N18</f>
        <v>14</v>
      </c>
      <c r="P18" s="90">
        <f t="shared" ref="P18" si="35">RANK(O18,O$2:O$101,1)</f>
        <v>2</v>
      </c>
      <c r="Q18" s="77" t="str">
        <f t="shared" ref="Q18" si="36">IF(P18=1,"OR",IF(P18=2,"ARGENT",IF(P18=3,"BRONZE","")))</f>
        <v>ARGENT</v>
      </c>
    </row>
    <row r="19" spans="1:17" x14ac:dyDescent="0.2">
      <c r="A19" s="94"/>
      <c r="B19" s="93"/>
      <c r="C19" s="94"/>
      <c r="D19" s="94"/>
      <c r="E19" s="9" t="s">
        <v>5</v>
      </c>
      <c r="F19" s="20" t="s">
        <v>167</v>
      </c>
      <c r="G19" s="20" t="s">
        <v>154</v>
      </c>
      <c r="H19" s="84"/>
      <c r="I19" s="80"/>
      <c r="J19" s="10">
        <v>7.4074074074074068E-3</v>
      </c>
      <c r="K19" s="10">
        <v>8.8541666666666664E-3</v>
      </c>
      <c r="L19" s="10">
        <f t="shared" si="0"/>
        <v>1.4467592592592596E-3</v>
      </c>
      <c r="M19" s="5">
        <f t="shared" si="1"/>
        <v>9</v>
      </c>
      <c r="N19" s="82"/>
      <c r="O19" s="89"/>
      <c r="P19" s="91"/>
      <c r="Q19" s="77"/>
    </row>
    <row r="20" spans="1:17" s="8" customFormat="1" x14ac:dyDescent="0.2">
      <c r="A20" s="94">
        <v>10</v>
      </c>
      <c r="B20" s="93">
        <v>35</v>
      </c>
      <c r="C20" s="94" t="s">
        <v>193</v>
      </c>
      <c r="D20" s="94">
        <v>3</v>
      </c>
      <c r="E20" s="9" t="s">
        <v>4</v>
      </c>
      <c r="F20" s="20" t="s">
        <v>168</v>
      </c>
      <c r="G20" s="20" t="s">
        <v>169</v>
      </c>
      <c r="H20" s="83"/>
      <c r="I20" s="79">
        <v>5</v>
      </c>
      <c r="J20" s="10">
        <v>7.6388888888888886E-3</v>
      </c>
      <c r="K20" s="10">
        <v>9.2013888888888892E-3</v>
      </c>
      <c r="L20" s="10">
        <f t="shared" si="0"/>
        <v>1.5625000000000005E-3</v>
      </c>
      <c r="M20" s="5">
        <f t="shared" si="1"/>
        <v>18</v>
      </c>
      <c r="N20" s="81">
        <f t="shared" ref="N20" si="37">M20+M21</f>
        <v>42</v>
      </c>
      <c r="O20" s="89">
        <f t="shared" ref="O20" si="38">I20+N20</f>
        <v>47</v>
      </c>
      <c r="P20" s="90">
        <f t="shared" ref="P20" si="39">RANK(O20,O$2:O$101,1)</f>
        <v>8</v>
      </c>
      <c r="Q20" s="77" t="str">
        <f t="shared" ref="Q20" si="40">IF(P20=1,"OR",IF(P20=2,"ARGENT",IF(P20=3,"BRONZE","")))</f>
        <v/>
      </c>
    </row>
    <row r="21" spans="1:17" s="8" customFormat="1" x14ac:dyDescent="0.2">
      <c r="A21" s="94"/>
      <c r="B21" s="93"/>
      <c r="C21" s="94"/>
      <c r="D21" s="94"/>
      <c r="E21" s="9" t="s">
        <v>5</v>
      </c>
      <c r="F21" s="20" t="s">
        <v>85</v>
      </c>
      <c r="G21" s="20" t="s">
        <v>170</v>
      </c>
      <c r="H21" s="84"/>
      <c r="I21" s="80"/>
      <c r="J21" s="10">
        <v>7.6388888888888886E-3</v>
      </c>
      <c r="K21" s="10">
        <v>9.2824074074074076E-3</v>
      </c>
      <c r="L21" s="10">
        <f t="shared" si="0"/>
        <v>1.643518518518519E-3</v>
      </c>
      <c r="M21" s="5">
        <f t="shared" si="1"/>
        <v>24</v>
      </c>
      <c r="N21" s="82"/>
      <c r="O21" s="89"/>
      <c r="P21" s="91"/>
      <c r="Q21" s="77"/>
    </row>
    <row r="22" spans="1:17" x14ac:dyDescent="0.2">
      <c r="A22" s="94">
        <f t="shared" ref="A22" si="41">A20+1</f>
        <v>11</v>
      </c>
      <c r="B22" s="93">
        <v>36</v>
      </c>
      <c r="C22" s="94" t="s">
        <v>193</v>
      </c>
      <c r="D22" s="94">
        <v>4</v>
      </c>
      <c r="E22" s="9" t="s">
        <v>4</v>
      </c>
      <c r="F22" s="20" t="s">
        <v>171</v>
      </c>
      <c r="G22" s="20" t="s">
        <v>166</v>
      </c>
      <c r="H22" s="83"/>
      <c r="I22" s="79">
        <v>50</v>
      </c>
      <c r="J22" s="10">
        <v>7.8703703703703713E-3</v>
      </c>
      <c r="K22" s="10">
        <v>9.6874999999999999E-3</v>
      </c>
      <c r="L22" s="10">
        <f t="shared" si="0"/>
        <v>1.8171296296296286E-3</v>
      </c>
      <c r="M22" s="5">
        <f t="shared" si="1"/>
        <v>40</v>
      </c>
      <c r="N22" s="81">
        <f t="shared" ref="N22" si="42">M22+M23</f>
        <v>60</v>
      </c>
      <c r="O22" s="89">
        <f t="shared" ref="O22" si="43">I22+N22</f>
        <v>110</v>
      </c>
      <c r="P22" s="90">
        <f t="shared" ref="P22" si="44">RANK(O22,O$2:O$101,1)</f>
        <v>22</v>
      </c>
      <c r="Q22" s="77" t="str">
        <f t="shared" ref="Q22" si="45">IF(P22=1,"OR",IF(P22=2,"ARGENT",IF(P22=3,"BRONZE","")))</f>
        <v/>
      </c>
    </row>
    <row r="23" spans="1:17" x14ac:dyDescent="0.2">
      <c r="A23" s="94"/>
      <c r="B23" s="93"/>
      <c r="C23" s="94"/>
      <c r="D23" s="94"/>
      <c r="E23" s="9" t="s">
        <v>5</v>
      </c>
      <c r="F23" s="20" t="s">
        <v>172</v>
      </c>
      <c r="G23" s="20" t="s">
        <v>173</v>
      </c>
      <c r="H23" s="84"/>
      <c r="I23" s="80"/>
      <c r="J23" s="10">
        <v>7.8703703703703713E-3</v>
      </c>
      <c r="K23" s="10">
        <v>9.4907407407407406E-3</v>
      </c>
      <c r="L23" s="10">
        <f t="shared" si="0"/>
        <v>1.6203703703703692E-3</v>
      </c>
      <c r="M23" s="5">
        <f t="shared" si="1"/>
        <v>20</v>
      </c>
      <c r="N23" s="82"/>
      <c r="O23" s="89"/>
      <c r="P23" s="91"/>
      <c r="Q23" s="77"/>
    </row>
    <row r="24" spans="1:17" s="8" customFormat="1" x14ac:dyDescent="0.2">
      <c r="A24" s="94">
        <f t="shared" si="32"/>
        <v>12</v>
      </c>
      <c r="B24" s="93">
        <v>37</v>
      </c>
      <c r="C24" s="94" t="s">
        <v>193</v>
      </c>
      <c r="D24" s="94">
        <v>5</v>
      </c>
      <c r="E24" s="9" t="s">
        <v>4</v>
      </c>
      <c r="F24" s="20" t="s">
        <v>174</v>
      </c>
      <c r="G24" s="20" t="s">
        <v>175</v>
      </c>
      <c r="H24" s="83"/>
      <c r="I24" s="79">
        <v>33</v>
      </c>
      <c r="J24" s="10">
        <v>8.1018518518518514E-3</v>
      </c>
      <c r="K24" s="10">
        <v>9.8379629629629633E-3</v>
      </c>
      <c r="L24" s="10">
        <f t="shared" si="0"/>
        <v>1.7361111111111119E-3</v>
      </c>
      <c r="M24" s="5">
        <f t="shared" si="1"/>
        <v>31</v>
      </c>
      <c r="N24" s="81">
        <f t="shared" ref="N24" si="46">M24+M25</f>
        <v>70</v>
      </c>
      <c r="O24" s="89">
        <f t="shared" ref="O24" si="47">I24+N24</f>
        <v>103</v>
      </c>
      <c r="P24" s="90">
        <f t="shared" ref="P24" si="48">RANK(O24,O$2:O$101,1)</f>
        <v>20</v>
      </c>
      <c r="Q24" s="77" t="str">
        <f t="shared" ref="Q24" si="49">IF(P24=1,"OR",IF(P24=2,"ARGENT",IF(P24=3,"BRONZE","")))</f>
        <v/>
      </c>
    </row>
    <row r="25" spans="1:17" s="8" customFormat="1" x14ac:dyDescent="0.2">
      <c r="A25" s="94"/>
      <c r="B25" s="93"/>
      <c r="C25" s="94"/>
      <c r="D25" s="94"/>
      <c r="E25" s="9" t="s">
        <v>5</v>
      </c>
      <c r="F25" s="20" t="s">
        <v>176</v>
      </c>
      <c r="G25" s="20" t="s">
        <v>177</v>
      </c>
      <c r="H25" s="84"/>
      <c r="I25" s="80"/>
      <c r="J25" s="10">
        <v>8.1018518518518514E-3</v>
      </c>
      <c r="K25" s="10">
        <v>9.8958333333333329E-3</v>
      </c>
      <c r="L25" s="10">
        <f t="shared" si="0"/>
        <v>1.7939814814814815E-3</v>
      </c>
      <c r="M25" s="5">
        <f t="shared" si="1"/>
        <v>39</v>
      </c>
      <c r="N25" s="82"/>
      <c r="O25" s="89"/>
      <c r="P25" s="91"/>
      <c r="Q25" s="77"/>
    </row>
    <row r="26" spans="1:17" x14ac:dyDescent="0.2">
      <c r="A26" s="94">
        <v>13</v>
      </c>
      <c r="B26" s="93">
        <v>38</v>
      </c>
      <c r="C26" s="94" t="s">
        <v>193</v>
      </c>
      <c r="D26" s="94">
        <v>6</v>
      </c>
      <c r="E26" s="9" t="s">
        <v>4</v>
      </c>
      <c r="F26" s="20" t="s">
        <v>178</v>
      </c>
      <c r="G26" s="20" t="s">
        <v>179</v>
      </c>
      <c r="H26" s="83"/>
      <c r="I26" s="79">
        <v>32</v>
      </c>
      <c r="J26" s="10">
        <v>8.3333333333333332E-3</v>
      </c>
      <c r="K26" s="10">
        <v>1.0532407407407407E-2</v>
      </c>
      <c r="L26" s="10">
        <f t="shared" si="0"/>
        <v>2.1990740740740738E-3</v>
      </c>
      <c r="M26" s="5">
        <f t="shared" si="1"/>
        <v>74</v>
      </c>
      <c r="N26" s="81">
        <f t="shared" ref="N26" si="50">M26+M27</f>
        <v>139</v>
      </c>
      <c r="O26" s="89">
        <f t="shared" ref="O26" si="51">I26+N26</f>
        <v>171</v>
      </c>
      <c r="P26" s="90">
        <f t="shared" ref="P26" si="52">RANK(O26,O$2:O$101,1)</f>
        <v>35</v>
      </c>
      <c r="Q26" s="77" t="str">
        <f t="shared" ref="Q26" si="53">IF(P26=1,"OR",IF(P26=2,"ARGENT",IF(P26=3,"BRONZE","")))</f>
        <v/>
      </c>
    </row>
    <row r="27" spans="1:17" ht="13.5" customHeight="1" x14ac:dyDescent="0.2">
      <c r="A27" s="94"/>
      <c r="B27" s="93"/>
      <c r="C27" s="94"/>
      <c r="D27" s="94"/>
      <c r="E27" s="9" t="s">
        <v>5</v>
      </c>
      <c r="F27" s="20" t="s">
        <v>180</v>
      </c>
      <c r="G27" s="20" t="s">
        <v>181</v>
      </c>
      <c r="H27" s="84"/>
      <c r="I27" s="80"/>
      <c r="J27" s="10">
        <v>8.3333333333333332E-3</v>
      </c>
      <c r="K27" s="10">
        <v>1.042824074074074E-2</v>
      </c>
      <c r="L27" s="10">
        <f t="shared" si="0"/>
        <v>2.0949074074074064E-3</v>
      </c>
      <c r="M27" s="5">
        <f t="shared" si="1"/>
        <v>65</v>
      </c>
      <c r="N27" s="82"/>
      <c r="O27" s="89"/>
      <c r="P27" s="91"/>
      <c r="Q27" s="77"/>
    </row>
    <row r="28" spans="1:17" s="8" customFormat="1" x14ac:dyDescent="0.2">
      <c r="A28" s="94">
        <f t="shared" ref="A28" si="54">A26+1</f>
        <v>14</v>
      </c>
      <c r="B28" s="93">
        <v>39</v>
      </c>
      <c r="C28" s="94" t="s">
        <v>193</v>
      </c>
      <c r="D28" s="94">
        <v>7</v>
      </c>
      <c r="E28" s="9" t="s">
        <v>4</v>
      </c>
      <c r="F28" s="20" t="s">
        <v>182</v>
      </c>
      <c r="G28" s="20" t="s">
        <v>183</v>
      </c>
      <c r="H28" s="83"/>
      <c r="I28" s="79">
        <v>31</v>
      </c>
      <c r="J28" s="10">
        <v>8.564814814814815E-3</v>
      </c>
      <c r="K28" s="10">
        <v>1.0462962962962964E-2</v>
      </c>
      <c r="L28" s="10">
        <f t="shared" si="0"/>
        <v>1.8981481481481488E-3</v>
      </c>
      <c r="M28" s="5">
        <f t="shared" si="1"/>
        <v>46</v>
      </c>
      <c r="N28" s="81">
        <f t="shared" ref="N28" si="55">M28+M29</f>
        <v>139</v>
      </c>
      <c r="O28" s="89">
        <f t="shared" ref="O28" si="56">I28+N28</f>
        <v>170</v>
      </c>
      <c r="P28" s="90">
        <f t="shared" ref="P28" si="57">RANK(O28,O$2:O$101,1)</f>
        <v>34</v>
      </c>
      <c r="Q28" s="77" t="str">
        <f t="shared" ref="Q28" si="58">IF(P28=1,"OR",IF(P28=2,"ARGENT",IF(P28=3,"BRONZE","")))</f>
        <v/>
      </c>
    </row>
    <row r="29" spans="1:17" s="8" customFormat="1" x14ac:dyDescent="0.2">
      <c r="A29" s="94"/>
      <c r="B29" s="93"/>
      <c r="C29" s="94"/>
      <c r="D29" s="94"/>
      <c r="E29" s="9" t="s">
        <v>5</v>
      </c>
      <c r="F29" s="20" t="s">
        <v>184</v>
      </c>
      <c r="G29" s="20" t="s">
        <v>20</v>
      </c>
      <c r="H29" s="84"/>
      <c r="I29" s="80"/>
      <c r="J29" s="10">
        <v>8.564814814814815E-3</v>
      </c>
      <c r="K29" s="10">
        <v>1.1238425925925928E-2</v>
      </c>
      <c r="L29" s="10">
        <f t="shared" si="0"/>
        <v>2.6736111111111127E-3</v>
      </c>
      <c r="M29" s="5">
        <f t="shared" si="1"/>
        <v>93</v>
      </c>
      <c r="N29" s="82"/>
      <c r="O29" s="89"/>
      <c r="P29" s="91"/>
      <c r="Q29" s="77"/>
    </row>
    <row r="30" spans="1:17" x14ac:dyDescent="0.2">
      <c r="A30" s="94">
        <f t="shared" si="32"/>
        <v>15</v>
      </c>
      <c r="B30" s="93">
        <v>40</v>
      </c>
      <c r="C30" s="94" t="s">
        <v>193</v>
      </c>
      <c r="D30" s="94">
        <v>8</v>
      </c>
      <c r="E30" s="9" t="s">
        <v>4</v>
      </c>
      <c r="F30" s="20" t="s">
        <v>552</v>
      </c>
      <c r="G30" s="20" t="s">
        <v>400</v>
      </c>
      <c r="H30" s="83"/>
      <c r="I30" s="79">
        <v>45</v>
      </c>
      <c r="J30" s="10">
        <v>8.7962962962962968E-3</v>
      </c>
      <c r="K30" s="10">
        <v>1.1712962962962965E-2</v>
      </c>
      <c r="L30" s="10">
        <f t="shared" si="0"/>
        <v>2.9166666666666681E-3</v>
      </c>
      <c r="M30" s="5">
        <f t="shared" si="1"/>
        <v>97</v>
      </c>
      <c r="N30" s="81">
        <f t="shared" ref="N30" si="59">M30+M31</f>
        <v>168</v>
      </c>
      <c r="O30" s="89">
        <f t="shared" ref="O30" si="60">I30+N30</f>
        <v>213</v>
      </c>
      <c r="P30" s="90">
        <f t="shared" ref="P30" si="61">RANK(O30,O$2:O$101,1)</f>
        <v>44</v>
      </c>
      <c r="Q30" s="77" t="str">
        <f t="shared" ref="Q30" si="62">IF(P30=1,"OR",IF(P30=2,"ARGENT",IF(P30=3,"BRONZE","")))</f>
        <v/>
      </c>
    </row>
    <row r="31" spans="1:17" x14ac:dyDescent="0.2">
      <c r="A31" s="94"/>
      <c r="B31" s="93"/>
      <c r="C31" s="94"/>
      <c r="D31" s="94"/>
      <c r="E31" s="9" t="s">
        <v>5</v>
      </c>
      <c r="F31" s="20" t="s">
        <v>185</v>
      </c>
      <c r="G31" s="20" t="s">
        <v>56</v>
      </c>
      <c r="H31" s="84"/>
      <c r="I31" s="80"/>
      <c r="J31" s="10">
        <v>8.7962962962962968E-3</v>
      </c>
      <c r="K31" s="10">
        <v>1.0972222222222223E-2</v>
      </c>
      <c r="L31" s="10">
        <f t="shared" si="0"/>
        <v>2.1759259259259266E-3</v>
      </c>
      <c r="M31" s="5">
        <f t="shared" si="1"/>
        <v>71</v>
      </c>
      <c r="N31" s="82"/>
      <c r="O31" s="89"/>
      <c r="P31" s="91"/>
      <c r="Q31" s="77"/>
    </row>
    <row r="32" spans="1:17" s="8" customFormat="1" x14ac:dyDescent="0.2">
      <c r="A32" s="94">
        <v>16</v>
      </c>
      <c r="B32" s="93">
        <v>41</v>
      </c>
      <c r="C32" s="94" t="s">
        <v>193</v>
      </c>
      <c r="D32" s="94">
        <v>9</v>
      </c>
      <c r="E32" s="9" t="s">
        <v>4</v>
      </c>
      <c r="F32" s="20" t="s">
        <v>186</v>
      </c>
      <c r="G32" s="20" t="s">
        <v>187</v>
      </c>
      <c r="H32" s="83"/>
      <c r="I32" s="79">
        <v>47</v>
      </c>
      <c r="J32" s="10">
        <v>9.0277777777777787E-3</v>
      </c>
      <c r="K32" s="10">
        <v>1.1446759259259261E-2</v>
      </c>
      <c r="L32" s="10">
        <f t="shared" si="0"/>
        <v>2.418981481481482E-3</v>
      </c>
      <c r="M32" s="5">
        <f t="shared" si="1"/>
        <v>83</v>
      </c>
      <c r="N32" s="81">
        <f t="shared" ref="N32" si="63">M32+M33</f>
        <v>178</v>
      </c>
      <c r="O32" s="89">
        <f t="shared" ref="O32" si="64">I32+N32</f>
        <v>225</v>
      </c>
      <c r="P32" s="90">
        <f t="shared" ref="P32" si="65">RANK(O32,O$2:O$101,1)</f>
        <v>48</v>
      </c>
      <c r="Q32" s="77" t="str">
        <f t="shared" ref="Q32" si="66">IF(P32=1,"OR",IF(P32=2,"ARGENT",IF(P32=3,"BRONZE","")))</f>
        <v/>
      </c>
    </row>
    <row r="33" spans="1:17" s="8" customFormat="1" x14ac:dyDescent="0.2">
      <c r="A33" s="94"/>
      <c r="B33" s="93"/>
      <c r="C33" s="94"/>
      <c r="D33" s="94"/>
      <c r="E33" s="9" t="s">
        <v>5</v>
      </c>
      <c r="F33" s="20" t="s">
        <v>188</v>
      </c>
      <c r="G33" s="20" t="s">
        <v>189</v>
      </c>
      <c r="H33" s="84"/>
      <c r="I33" s="80"/>
      <c r="J33" s="10">
        <v>9.0277777777777787E-3</v>
      </c>
      <c r="K33" s="10">
        <v>1.1840277777777778E-2</v>
      </c>
      <c r="L33" s="10">
        <f t="shared" si="0"/>
        <v>2.812499999999999E-3</v>
      </c>
      <c r="M33" s="5">
        <f t="shared" si="1"/>
        <v>95</v>
      </c>
      <c r="N33" s="82"/>
      <c r="O33" s="89"/>
      <c r="P33" s="91"/>
      <c r="Q33" s="77"/>
    </row>
    <row r="34" spans="1:17" x14ac:dyDescent="0.2">
      <c r="A34" s="94">
        <f t="shared" ref="A34" si="67">A32+1</f>
        <v>17</v>
      </c>
      <c r="B34" s="93">
        <v>42</v>
      </c>
      <c r="C34" s="94" t="s">
        <v>193</v>
      </c>
      <c r="D34" s="94">
        <v>10</v>
      </c>
      <c r="E34" s="9" t="s">
        <v>4</v>
      </c>
      <c r="F34" s="20" t="s">
        <v>190</v>
      </c>
      <c r="G34" s="20" t="s">
        <v>191</v>
      </c>
      <c r="H34" s="83"/>
      <c r="I34" s="79">
        <v>6</v>
      </c>
      <c r="J34" s="10">
        <v>9.2592592592592605E-3</v>
      </c>
      <c r="K34" s="10">
        <v>1.0706018518518517E-2</v>
      </c>
      <c r="L34" s="10">
        <f t="shared" si="0"/>
        <v>1.446759259259257E-3</v>
      </c>
      <c r="M34" s="5">
        <f t="shared" si="1"/>
        <v>5</v>
      </c>
      <c r="N34" s="81">
        <f t="shared" ref="N34" si="68">M34+M35</f>
        <v>58</v>
      </c>
      <c r="O34" s="89">
        <f t="shared" ref="O34" si="69">I34+N34</f>
        <v>64</v>
      </c>
      <c r="P34" s="90">
        <f t="shared" ref="P34" si="70">RANK(O34,O$2:O$101,1)</f>
        <v>11</v>
      </c>
      <c r="Q34" s="77" t="str">
        <f t="shared" ref="Q34" si="71">IF(P34=1,"OR",IF(P34=2,"ARGENT",IF(P34=3,"BRONZE","")))</f>
        <v/>
      </c>
    </row>
    <row r="35" spans="1:17" x14ac:dyDescent="0.2">
      <c r="A35" s="94"/>
      <c r="B35" s="93"/>
      <c r="C35" s="94"/>
      <c r="D35" s="94"/>
      <c r="E35" s="9" t="s">
        <v>5</v>
      </c>
      <c r="F35" s="20" t="s">
        <v>192</v>
      </c>
      <c r="G35" s="20" t="s">
        <v>78</v>
      </c>
      <c r="H35" s="84"/>
      <c r="I35" s="80"/>
      <c r="J35" s="10">
        <v>9.2592592592592605E-3</v>
      </c>
      <c r="K35" s="10">
        <v>1.1249999999999998E-2</v>
      </c>
      <c r="L35" s="10">
        <f t="shared" si="0"/>
        <v>1.9907407407407374E-3</v>
      </c>
      <c r="M35" s="5">
        <f t="shared" si="1"/>
        <v>53</v>
      </c>
      <c r="N35" s="82"/>
      <c r="O35" s="89"/>
      <c r="P35" s="91"/>
      <c r="Q35" s="77"/>
    </row>
    <row r="36" spans="1:17" s="8" customFormat="1" x14ac:dyDescent="0.2">
      <c r="A36" s="94">
        <f t="shared" si="32"/>
        <v>18</v>
      </c>
      <c r="B36" s="93">
        <v>31</v>
      </c>
      <c r="C36" s="94" t="s">
        <v>230</v>
      </c>
      <c r="D36" s="94">
        <v>8</v>
      </c>
      <c r="E36" s="9" t="s">
        <v>4</v>
      </c>
      <c r="F36" s="20" t="s">
        <v>250</v>
      </c>
      <c r="G36" s="20" t="s">
        <v>251</v>
      </c>
      <c r="H36" s="83"/>
      <c r="I36" s="79">
        <v>7</v>
      </c>
      <c r="J36" s="10">
        <v>6.7129629629629622E-3</v>
      </c>
      <c r="K36" s="10">
        <v>8.4722222222222213E-3</v>
      </c>
      <c r="L36" s="10">
        <f t="shared" si="0"/>
        <v>1.759259259259259E-3</v>
      </c>
      <c r="M36" s="5">
        <f t="shared" si="1"/>
        <v>36</v>
      </c>
      <c r="N36" s="81">
        <f t="shared" ref="N36" si="72">M36+M37</f>
        <v>70</v>
      </c>
      <c r="O36" s="89">
        <f t="shared" ref="O36" si="73">I36+N36</f>
        <v>77</v>
      </c>
      <c r="P36" s="90">
        <f t="shared" ref="P36" si="74">RANK(O36,O$2:O$101,1)</f>
        <v>13</v>
      </c>
      <c r="Q36" s="77" t="str">
        <f t="shared" ref="Q36" si="75">IF(P36=1,"OR",IF(P36=2,"ARGENT",IF(P36=3,"BRONZE","")))</f>
        <v/>
      </c>
    </row>
    <row r="37" spans="1:17" s="8" customFormat="1" x14ac:dyDescent="0.2">
      <c r="A37" s="94"/>
      <c r="B37" s="93"/>
      <c r="C37" s="94"/>
      <c r="D37" s="94"/>
      <c r="E37" s="9" t="s">
        <v>5</v>
      </c>
      <c r="F37" s="20" t="s">
        <v>252</v>
      </c>
      <c r="G37" s="20" t="s">
        <v>253</v>
      </c>
      <c r="H37" s="84"/>
      <c r="I37" s="80"/>
      <c r="J37" s="10">
        <v>6.7129629629629622E-3</v>
      </c>
      <c r="K37" s="10">
        <v>8.4606481481481494E-3</v>
      </c>
      <c r="L37" s="10">
        <f t="shared" si="0"/>
        <v>1.7476851851851872E-3</v>
      </c>
      <c r="M37" s="5">
        <f t="shared" si="1"/>
        <v>34</v>
      </c>
      <c r="N37" s="82"/>
      <c r="O37" s="89"/>
      <c r="P37" s="91"/>
      <c r="Q37" s="77"/>
    </row>
    <row r="38" spans="1:17" x14ac:dyDescent="0.2">
      <c r="A38" s="94">
        <v>19</v>
      </c>
      <c r="B38" s="93">
        <v>32</v>
      </c>
      <c r="C38" s="94" t="s">
        <v>230</v>
      </c>
      <c r="D38" s="94">
        <v>9</v>
      </c>
      <c r="E38" s="9" t="s">
        <v>4</v>
      </c>
      <c r="F38" s="20" t="s">
        <v>254</v>
      </c>
      <c r="G38" s="20" t="s">
        <v>158</v>
      </c>
      <c r="H38" s="83"/>
      <c r="I38" s="79">
        <v>27</v>
      </c>
      <c r="J38" s="10">
        <v>6.9444444444444441E-3</v>
      </c>
      <c r="K38" s="10">
        <v>9.1550925925925931E-3</v>
      </c>
      <c r="L38" s="10">
        <f t="shared" si="0"/>
        <v>2.2106481481481491E-3</v>
      </c>
      <c r="M38" s="5">
        <f t="shared" si="1"/>
        <v>76</v>
      </c>
      <c r="N38" s="81">
        <f t="shared" ref="N38" si="76">M38+M39</f>
        <v>118</v>
      </c>
      <c r="O38" s="89">
        <f t="shared" ref="O38" si="77">I38+N38</f>
        <v>145</v>
      </c>
      <c r="P38" s="90">
        <f t="shared" ref="P38" si="78">RANK(O38,O$2:O$101,1)</f>
        <v>30</v>
      </c>
      <c r="Q38" s="77" t="str">
        <f t="shared" ref="Q38" si="79">IF(P38=1,"OR",IF(P38=2,"ARGENT",IF(P38=3,"BRONZE","")))</f>
        <v/>
      </c>
    </row>
    <row r="39" spans="1:17" x14ac:dyDescent="0.2">
      <c r="A39" s="94"/>
      <c r="B39" s="93"/>
      <c r="C39" s="94"/>
      <c r="D39" s="94"/>
      <c r="E39" s="9" t="s">
        <v>5</v>
      </c>
      <c r="F39" s="20" t="s">
        <v>255</v>
      </c>
      <c r="G39" s="20" t="s">
        <v>256</v>
      </c>
      <c r="H39" s="84"/>
      <c r="I39" s="80"/>
      <c r="J39" s="10">
        <v>6.9444444444444441E-3</v>
      </c>
      <c r="K39" s="10">
        <v>8.7847222222222233E-3</v>
      </c>
      <c r="L39" s="10">
        <f t="shared" si="0"/>
        <v>1.8402777777777792E-3</v>
      </c>
      <c r="M39" s="5">
        <f t="shared" si="1"/>
        <v>42</v>
      </c>
      <c r="N39" s="82"/>
      <c r="O39" s="89"/>
      <c r="P39" s="91"/>
      <c r="Q39" s="77"/>
    </row>
    <row r="40" spans="1:17" x14ac:dyDescent="0.2">
      <c r="A40" s="94">
        <f t="shared" ref="A40" si="80">A38+1</f>
        <v>20</v>
      </c>
      <c r="B40" s="93">
        <v>29</v>
      </c>
      <c r="C40" s="94" t="s">
        <v>267</v>
      </c>
      <c r="D40" s="94">
        <v>9</v>
      </c>
      <c r="E40" s="9" t="s">
        <v>4</v>
      </c>
      <c r="F40" s="20" t="s">
        <v>216</v>
      </c>
      <c r="G40" s="20" t="s">
        <v>58</v>
      </c>
      <c r="H40" s="83"/>
      <c r="I40" s="79">
        <v>15</v>
      </c>
      <c r="J40" s="10">
        <v>6.2499999999999995E-3</v>
      </c>
      <c r="K40" s="10">
        <v>7.9861111111111122E-3</v>
      </c>
      <c r="L40" s="10">
        <f t="shared" si="0"/>
        <v>1.7361111111111127E-3</v>
      </c>
      <c r="M40" s="5">
        <f t="shared" si="1"/>
        <v>32</v>
      </c>
      <c r="N40" s="81">
        <f t="shared" ref="N40" si="81">M40+M41</f>
        <v>81</v>
      </c>
      <c r="O40" s="89">
        <f t="shared" ref="O40" si="82">I40+N40</f>
        <v>96</v>
      </c>
      <c r="P40" s="90">
        <f t="shared" ref="P40" si="83">RANK(O40,O$2:O$101,1)</f>
        <v>19</v>
      </c>
      <c r="Q40" s="77" t="str">
        <f t="shared" ref="Q40" si="84">IF(P40=1,"OR",IF(P40=2,"ARGENT",IF(P40=3,"BRONZE","")))</f>
        <v/>
      </c>
    </row>
    <row r="41" spans="1:17" x14ac:dyDescent="0.2">
      <c r="A41" s="94"/>
      <c r="B41" s="93"/>
      <c r="C41" s="94"/>
      <c r="D41" s="94"/>
      <c r="E41" s="9" t="s">
        <v>5</v>
      </c>
      <c r="F41" s="20" t="s">
        <v>274</v>
      </c>
      <c r="G41" s="20" t="s">
        <v>275</v>
      </c>
      <c r="H41" s="84"/>
      <c r="I41" s="80"/>
      <c r="J41" s="10">
        <v>6.2499999999999995E-3</v>
      </c>
      <c r="K41" s="10">
        <v>8.1828703703703699E-3</v>
      </c>
      <c r="L41" s="10">
        <f t="shared" si="0"/>
        <v>1.9328703703703704E-3</v>
      </c>
      <c r="M41" s="5">
        <f t="shared" si="1"/>
        <v>49</v>
      </c>
      <c r="N41" s="82"/>
      <c r="O41" s="89"/>
      <c r="P41" s="91"/>
      <c r="Q41" s="77"/>
    </row>
    <row r="42" spans="1:17" s="8" customFormat="1" x14ac:dyDescent="0.2">
      <c r="A42" s="94">
        <f t="shared" si="32"/>
        <v>21</v>
      </c>
      <c r="B42" s="93">
        <v>30</v>
      </c>
      <c r="C42" s="94" t="s">
        <v>267</v>
      </c>
      <c r="D42" s="94">
        <v>10</v>
      </c>
      <c r="E42" s="9" t="s">
        <v>4</v>
      </c>
      <c r="F42" s="20" t="s">
        <v>276</v>
      </c>
      <c r="G42" s="20" t="s">
        <v>277</v>
      </c>
      <c r="H42" s="83"/>
      <c r="I42" s="79">
        <v>24</v>
      </c>
      <c r="J42" s="10">
        <v>6.4814814814814813E-3</v>
      </c>
      <c r="K42" s="10">
        <v>8.0092592592592594E-3</v>
      </c>
      <c r="L42" s="10">
        <f t="shared" si="0"/>
        <v>1.5277777777777781E-3</v>
      </c>
      <c r="M42" s="5">
        <f t="shared" si="1"/>
        <v>15</v>
      </c>
      <c r="N42" s="81">
        <f t="shared" ref="N42" si="85">M42+M43</f>
        <v>94</v>
      </c>
      <c r="O42" s="89">
        <f t="shared" ref="O42" si="86">I42+N42</f>
        <v>118</v>
      </c>
      <c r="P42" s="90">
        <f t="shared" ref="P42" si="87">RANK(O42,O$2:O$101,1)</f>
        <v>23</v>
      </c>
      <c r="Q42" s="77" t="str">
        <f t="shared" ref="Q42" si="88">IF(P42=1,"OR",IF(P42=2,"ARGENT",IF(P42=3,"BRONZE","")))</f>
        <v/>
      </c>
    </row>
    <row r="43" spans="1:17" s="8" customFormat="1" x14ac:dyDescent="0.2">
      <c r="A43" s="94"/>
      <c r="B43" s="93"/>
      <c r="C43" s="94"/>
      <c r="D43" s="94"/>
      <c r="E43" s="9" t="s">
        <v>5</v>
      </c>
      <c r="F43" s="20" t="s">
        <v>278</v>
      </c>
      <c r="G43" s="20" t="s">
        <v>279</v>
      </c>
      <c r="H43" s="84"/>
      <c r="I43" s="80"/>
      <c r="J43" s="10">
        <v>6.4814814814814813E-3</v>
      </c>
      <c r="K43" s="10">
        <v>8.7615740740740744E-3</v>
      </c>
      <c r="L43" s="10">
        <f t="shared" si="0"/>
        <v>2.2800925925925931E-3</v>
      </c>
      <c r="M43" s="5">
        <f t="shared" si="1"/>
        <v>79</v>
      </c>
      <c r="N43" s="82"/>
      <c r="O43" s="89"/>
      <c r="P43" s="91"/>
      <c r="Q43" s="77"/>
    </row>
    <row r="44" spans="1:17" x14ac:dyDescent="0.2">
      <c r="A44" s="94">
        <v>22</v>
      </c>
      <c r="B44" s="93">
        <v>27</v>
      </c>
      <c r="C44" s="94" t="s">
        <v>288</v>
      </c>
      <c r="D44" s="94">
        <v>6</v>
      </c>
      <c r="E44" s="9" t="s">
        <v>4</v>
      </c>
      <c r="F44" s="20" t="s">
        <v>280</v>
      </c>
      <c r="G44" s="20" t="s">
        <v>258</v>
      </c>
      <c r="H44" s="83"/>
      <c r="I44" s="79">
        <v>1</v>
      </c>
      <c r="J44" s="10">
        <v>6.0185185185185177E-3</v>
      </c>
      <c r="K44" s="10">
        <v>7.4305555555555548E-3</v>
      </c>
      <c r="L44" s="10">
        <f t="shared" si="0"/>
        <v>1.4120370370370372E-3</v>
      </c>
      <c r="M44" s="5">
        <f t="shared" si="1"/>
        <v>3</v>
      </c>
      <c r="N44" s="81">
        <f t="shared" ref="N44" si="89">M44+M45</f>
        <v>7</v>
      </c>
      <c r="O44" s="89">
        <f t="shared" ref="O44" si="90">I44+N44</f>
        <v>8</v>
      </c>
      <c r="P44" s="90">
        <f t="shared" ref="P44" si="91">RANK(O44,O$2:O$101,1)</f>
        <v>1</v>
      </c>
      <c r="Q44" s="77" t="str">
        <f t="shared" ref="Q44" si="92">IF(P44=1,"OR",IF(P44=2,"ARGENT",IF(P44=3,"BRONZE","")))</f>
        <v>OR</v>
      </c>
    </row>
    <row r="45" spans="1:17" x14ac:dyDescent="0.2">
      <c r="A45" s="94"/>
      <c r="B45" s="93"/>
      <c r="C45" s="94"/>
      <c r="D45" s="94"/>
      <c r="E45" s="9" t="s">
        <v>5</v>
      </c>
      <c r="F45" s="20" t="s">
        <v>289</v>
      </c>
      <c r="G45" s="20" t="s">
        <v>290</v>
      </c>
      <c r="H45" s="84"/>
      <c r="I45" s="80"/>
      <c r="J45" s="10">
        <v>6.0185185185185177E-3</v>
      </c>
      <c r="K45" s="10">
        <v>7.4537037037037028E-3</v>
      </c>
      <c r="L45" s="10">
        <f t="shared" si="0"/>
        <v>1.4351851851851852E-3</v>
      </c>
      <c r="M45" s="5">
        <f t="shared" si="1"/>
        <v>4</v>
      </c>
      <c r="N45" s="82"/>
      <c r="O45" s="89"/>
      <c r="P45" s="91"/>
      <c r="Q45" s="77"/>
    </row>
    <row r="46" spans="1:17" s="8" customFormat="1" x14ac:dyDescent="0.2">
      <c r="A46" s="94">
        <f t="shared" ref="A46" si="93">A44+1</f>
        <v>23</v>
      </c>
      <c r="B46" s="93">
        <v>21</v>
      </c>
      <c r="C46" s="94" t="s">
        <v>319</v>
      </c>
      <c r="D46" s="94">
        <v>1</v>
      </c>
      <c r="E46" s="9" t="s">
        <v>4</v>
      </c>
      <c r="F46" s="20" t="s">
        <v>300</v>
      </c>
      <c r="G46" s="20" t="s">
        <v>301</v>
      </c>
      <c r="H46" s="83"/>
      <c r="I46" s="79">
        <v>17</v>
      </c>
      <c r="J46" s="10">
        <v>4.6296296296296302E-3</v>
      </c>
      <c r="K46" s="10">
        <v>6.3888888888888884E-3</v>
      </c>
      <c r="L46" s="10">
        <f t="shared" si="0"/>
        <v>1.7592592592592582E-3</v>
      </c>
      <c r="M46" s="5">
        <f t="shared" si="1"/>
        <v>35</v>
      </c>
      <c r="N46" s="81">
        <f t="shared" ref="N46" si="94">M46+M47</f>
        <v>68</v>
      </c>
      <c r="O46" s="89">
        <f t="shared" ref="O46" si="95">I46+N46</f>
        <v>85</v>
      </c>
      <c r="P46" s="90">
        <f t="shared" ref="P46" si="96">RANK(O46,O$2:O$101,1)</f>
        <v>16</v>
      </c>
      <c r="Q46" s="77" t="str">
        <f t="shared" ref="Q46" si="97">IF(P46=1,"OR",IF(P46=2,"ARGENT",IF(P46=3,"BRONZE","")))</f>
        <v/>
      </c>
    </row>
    <row r="47" spans="1:17" s="8" customFormat="1" x14ac:dyDescent="0.2">
      <c r="A47" s="94"/>
      <c r="B47" s="93"/>
      <c r="C47" s="94"/>
      <c r="D47" s="94"/>
      <c r="E47" s="9" t="s">
        <v>5</v>
      </c>
      <c r="F47" s="20" t="s">
        <v>302</v>
      </c>
      <c r="G47" s="20" t="s">
        <v>303</v>
      </c>
      <c r="H47" s="84"/>
      <c r="I47" s="80"/>
      <c r="J47" s="10">
        <v>4.6296296296296302E-3</v>
      </c>
      <c r="K47" s="10">
        <v>6.3773148148148148E-3</v>
      </c>
      <c r="L47" s="10">
        <f t="shared" si="0"/>
        <v>1.7476851851851846E-3</v>
      </c>
      <c r="M47" s="5">
        <f t="shared" si="1"/>
        <v>33</v>
      </c>
      <c r="N47" s="82"/>
      <c r="O47" s="89"/>
      <c r="P47" s="91"/>
      <c r="Q47" s="77"/>
    </row>
    <row r="48" spans="1:17" x14ac:dyDescent="0.2">
      <c r="A48" s="94">
        <f t="shared" si="32"/>
        <v>24</v>
      </c>
      <c r="B48" s="93">
        <v>22</v>
      </c>
      <c r="C48" s="94" t="s">
        <v>319</v>
      </c>
      <c r="D48" s="94">
        <v>3</v>
      </c>
      <c r="E48" s="9" t="s">
        <v>4</v>
      </c>
      <c r="F48" s="20" t="s">
        <v>304</v>
      </c>
      <c r="G48" s="20" t="s">
        <v>67</v>
      </c>
      <c r="H48" s="83"/>
      <c r="I48" s="79">
        <v>23</v>
      </c>
      <c r="J48" s="10">
        <v>4.8611111111111112E-3</v>
      </c>
      <c r="K48" s="10">
        <v>6.9791666666666674E-3</v>
      </c>
      <c r="L48" s="10">
        <f t="shared" si="0"/>
        <v>2.1180555555555562E-3</v>
      </c>
      <c r="M48" s="5">
        <f t="shared" si="1"/>
        <v>67</v>
      </c>
      <c r="N48" s="81">
        <f t="shared" ref="N48" si="98">M48+M49</f>
        <v>133</v>
      </c>
      <c r="O48" s="89">
        <f t="shared" ref="O48" si="99">I48+N48</f>
        <v>156</v>
      </c>
      <c r="P48" s="90">
        <f t="shared" ref="P48" si="100">RANK(O48,O$2:O$101,1)</f>
        <v>32</v>
      </c>
      <c r="Q48" s="77" t="str">
        <f t="shared" ref="Q48" si="101">IF(P48=1,"OR",IF(P48=2,"ARGENT",IF(P48=3,"BRONZE","")))</f>
        <v/>
      </c>
    </row>
    <row r="49" spans="1:17" x14ac:dyDescent="0.2">
      <c r="A49" s="94"/>
      <c r="B49" s="93"/>
      <c r="C49" s="94"/>
      <c r="D49" s="94"/>
      <c r="E49" s="9" t="s">
        <v>5</v>
      </c>
      <c r="F49" s="20" t="s">
        <v>305</v>
      </c>
      <c r="G49" s="20" t="s">
        <v>306</v>
      </c>
      <c r="H49" s="84"/>
      <c r="I49" s="80"/>
      <c r="J49" s="10">
        <v>4.8611111111111112E-3</v>
      </c>
      <c r="K49" s="10">
        <v>6.9560185185185185E-3</v>
      </c>
      <c r="L49" s="10">
        <f t="shared" si="0"/>
        <v>2.0949074074074073E-3</v>
      </c>
      <c r="M49" s="5">
        <f t="shared" si="1"/>
        <v>66</v>
      </c>
      <c r="N49" s="82"/>
      <c r="O49" s="89"/>
      <c r="P49" s="91"/>
      <c r="Q49" s="77"/>
    </row>
    <row r="50" spans="1:17" x14ac:dyDescent="0.2">
      <c r="A50" s="94">
        <v>25</v>
      </c>
      <c r="B50" s="93">
        <v>24</v>
      </c>
      <c r="C50" s="94" t="s">
        <v>319</v>
      </c>
      <c r="D50" s="94">
        <v>5</v>
      </c>
      <c r="E50" s="9" t="s">
        <v>4</v>
      </c>
      <c r="F50" s="20" t="s">
        <v>310</v>
      </c>
      <c r="G50" s="20" t="s">
        <v>311</v>
      </c>
      <c r="H50" s="83"/>
      <c r="I50" s="79">
        <v>29</v>
      </c>
      <c r="J50" s="10">
        <v>5.3240740740740748E-3</v>
      </c>
      <c r="K50" s="10">
        <v>7.037037037037037E-3</v>
      </c>
      <c r="L50" s="10">
        <f t="shared" si="0"/>
        <v>1.7129629629629621E-3</v>
      </c>
      <c r="M50" s="5">
        <f t="shared" si="1"/>
        <v>28</v>
      </c>
      <c r="N50" s="81">
        <f t="shared" ref="N50" si="102">M50+M51</f>
        <v>55</v>
      </c>
      <c r="O50" s="89">
        <f t="shared" ref="O50" si="103">I50+N50</f>
        <v>84</v>
      </c>
      <c r="P50" s="90">
        <f t="shared" ref="P50" si="104">RANK(O50,O$2:O$101,1)</f>
        <v>14</v>
      </c>
      <c r="Q50" s="77" t="str">
        <f t="shared" ref="Q50" si="105">IF(P50=1,"OR",IF(P50=2,"ARGENT",IF(P50=3,"BRONZE","")))</f>
        <v/>
      </c>
    </row>
    <row r="51" spans="1:17" x14ac:dyDescent="0.2">
      <c r="A51" s="94"/>
      <c r="B51" s="93"/>
      <c r="C51" s="94"/>
      <c r="D51" s="94"/>
      <c r="E51" s="9" t="s">
        <v>5</v>
      </c>
      <c r="F51" s="20" t="s">
        <v>308</v>
      </c>
      <c r="G51" s="20" t="s">
        <v>312</v>
      </c>
      <c r="H51" s="84"/>
      <c r="I51" s="80"/>
      <c r="J51" s="10">
        <v>5.3240740740740748E-3</v>
      </c>
      <c r="K51" s="10">
        <v>7.013888888888889E-3</v>
      </c>
      <c r="L51" s="10">
        <f t="shared" si="0"/>
        <v>1.6898148148148141E-3</v>
      </c>
      <c r="M51" s="5">
        <f t="shared" si="1"/>
        <v>27</v>
      </c>
      <c r="N51" s="82"/>
      <c r="O51" s="89"/>
      <c r="P51" s="91"/>
      <c r="Q51" s="77"/>
    </row>
    <row r="52" spans="1:17" x14ac:dyDescent="0.2">
      <c r="A52" s="94">
        <f t="shared" ref="A52" si="106">A50+1</f>
        <v>26</v>
      </c>
      <c r="B52" s="93">
        <v>26</v>
      </c>
      <c r="C52" s="94" t="s">
        <v>319</v>
      </c>
      <c r="D52" s="94">
        <v>7</v>
      </c>
      <c r="E52" s="9" t="s">
        <v>4</v>
      </c>
      <c r="F52" s="20" t="s">
        <v>316</v>
      </c>
      <c r="G52" s="20" t="s">
        <v>317</v>
      </c>
      <c r="H52" s="83"/>
      <c r="I52" s="79">
        <v>52</v>
      </c>
      <c r="J52" s="10">
        <v>5.7870370370370376E-3</v>
      </c>
      <c r="K52" s="10">
        <v>8.1249999999999985E-3</v>
      </c>
      <c r="L52" s="10">
        <f t="shared" si="0"/>
        <v>2.337962962962961E-3</v>
      </c>
      <c r="M52" s="5">
        <f t="shared" si="1"/>
        <v>81</v>
      </c>
      <c r="N52" s="81">
        <f t="shared" ref="N52" si="107">M52+M53</f>
        <v>179</v>
      </c>
      <c r="O52" s="89">
        <f t="shared" ref="O52" si="108">I52+N52</f>
        <v>231</v>
      </c>
      <c r="P52" s="90">
        <f t="shared" ref="P52" si="109">RANK(O52,O$2:O$101,1)</f>
        <v>49</v>
      </c>
      <c r="Q52" s="77" t="str">
        <f t="shared" ref="Q52" si="110">IF(P52=1,"OR",IF(P52=2,"ARGENT",IF(P52=3,"BRONZE","")))</f>
        <v/>
      </c>
    </row>
    <row r="53" spans="1:17" x14ac:dyDescent="0.2">
      <c r="A53" s="94"/>
      <c r="B53" s="93"/>
      <c r="C53" s="94"/>
      <c r="D53" s="94"/>
      <c r="E53" s="9" t="s">
        <v>5</v>
      </c>
      <c r="F53" s="20" t="s">
        <v>318</v>
      </c>
      <c r="G53" s="20" t="s">
        <v>166</v>
      </c>
      <c r="H53" s="84"/>
      <c r="I53" s="80"/>
      <c r="J53" s="10">
        <v>5.7870370370370376E-3</v>
      </c>
      <c r="K53" s="10">
        <v>9.2476851851851852E-3</v>
      </c>
      <c r="L53" s="10">
        <f t="shared" si="0"/>
        <v>3.4606481481481476E-3</v>
      </c>
      <c r="M53" s="5">
        <f t="shared" si="1"/>
        <v>98</v>
      </c>
      <c r="N53" s="82"/>
      <c r="O53" s="89"/>
      <c r="P53" s="91"/>
      <c r="Q53" s="77"/>
    </row>
    <row r="54" spans="1:17" x14ac:dyDescent="0.2">
      <c r="A54" s="94">
        <f t="shared" si="32"/>
        <v>27</v>
      </c>
      <c r="B54" s="93">
        <v>19</v>
      </c>
      <c r="C54" s="94" t="s">
        <v>350</v>
      </c>
      <c r="D54" s="94">
        <v>2</v>
      </c>
      <c r="E54" s="9" t="s">
        <v>4</v>
      </c>
      <c r="F54" s="20" t="s">
        <v>351</v>
      </c>
      <c r="G54" s="20" t="s">
        <v>352</v>
      </c>
      <c r="H54" s="83"/>
      <c r="I54" s="79">
        <v>44</v>
      </c>
      <c r="J54" s="10">
        <v>4.1666666666666666E-3</v>
      </c>
      <c r="K54" s="10">
        <v>6.7708333333333336E-3</v>
      </c>
      <c r="L54" s="10">
        <f t="shared" si="0"/>
        <v>2.604166666666667E-3</v>
      </c>
      <c r="M54" s="5">
        <f t="shared" si="1"/>
        <v>89</v>
      </c>
      <c r="N54" s="81">
        <f t="shared" ref="N54" si="111">M54+M55</f>
        <v>157</v>
      </c>
      <c r="O54" s="89">
        <f t="shared" ref="O54" si="112">I54+N54</f>
        <v>201</v>
      </c>
      <c r="P54" s="90">
        <f t="shared" ref="P54" si="113">RANK(O54,O$2:O$101,1)</f>
        <v>43</v>
      </c>
      <c r="Q54" s="77" t="str">
        <f t="shared" ref="Q54" si="114">IF(P54=1,"OR",IF(P54=2,"ARGENT",IF(P54=3,"BRONZE","")))</f>
        <v/>
      </c>
    </row>
    <row r="55" spans="1:17" x14ac:dyDescent="0.2">
      <c r="A55" s="94"/>
      <c r="B55" s="93"/>
      <c r="C55" s="94"/>
      <c r="D55" s="94"/>
      <c r="E55" s="9" t="s">
        <v>5</v>
      </c>
      <c r="F55" s="20" t="s">
        <v>353</v>
      </c>
      <c r="G55" s="20" t="s">
        <v>166</v>
      </c>
      <c r="H55" s="84"/>
      <c r="I55" s="80"/>
      <c r="J55" s="10">
        <v>4.1666666666666666E-3</v>
      </c>
      <c r="K55" s="10">
        <v>6.3078703703703708E-3</v>
      </c>
      <c r="L55" s="10">
        <f t="shared" si="0"/>
        <v>2.1412037037037042E-3</v>
      </c>
      <c r="M55" s="5">
        <f t="shared" si="1"/>
        <v>68</v>
      </c>
      <c r="N55" s="82"/>
      <c r="O55" s="89"/>
      <c r="P55" s="91"/>
      <c r="Q55" s="77"/>
    </row>
    <row r="56" spans="1:17" x14ac:dyDescent="0.2">
      <c r="A56" s="94">
        <v>28</v>
      </c>
      <c r="B56" s="93">
        <v>20</v>
      </c>
      <c r="C56" s="94" t="s">
        <v>350</v>
      </c>
      <c r="D56" s="94">
        <v>4</v>
      </c>
      <c r="E56" s="9" t="s">
        <v>4</v>
      </c>
      <c r="F56" s="20" t="s">
        <v>354</v>
      </c>
      <c r="G56" s="20" t="s">
        <v>97</v>
      </c>
      <c r="H56" s="83"/>
      <c r="I56" s="79">
        <v>43</v>
      </c>
      <c r="J56" s="10">
        <v>4.3981481481481484E-3</v>
      </c>
      <c r="K56" s="10">
        <v>6.7245370370370367E-3</v>
      </c>
      <c r="L56" s="10">
        <f t="shared" si="0"/>
        <v>2.3263888888888883E-3</v>
      </c>
      <c r="M56" s="5">
        <f t="shared" si="1"/>
        <v>80</v>
      </c>
      <c r="N56" s="81">
        <f t="shared" ref="N56" si="115">M56+M57</f>
        <v>170</v>
      </c>
      <c r="O56" s="89">
        <f t="shared" ref="O56" si="116">I56+N56</f>
        <v>213</v>
      </c>
      <c r="P56" s="90">
        <f t="shared" ref="P56" si="117">RANK(O56,O$2:O$101,1)</f>
        <v>44</v>
      </c>
      <c r="Q56" s="77" t="str">
        <f t="shared" ref="Q56" si="118">IF(P56=1,"OR",IF(P56=2,"ARGENT",IF(P56=3,"BRONZE","")))</f>
        <v/>
      </c>
    </row>
    <row r="57" spans="1:17" x14ac:dyDescent="0.2">
      <c r="A57" s="94"/>
      <c r="B57" s="93"/>
      <c r="C57" s="94"/>
      <c r="D57" s="94"/>
      <c r="E57" s="9" t="s">
        <v>5</v>
      </c>
      <c r="F57" s="20" t="s">
        <v>355</v>
      </c>
      <c r="G57" s="20" t="s">
        <v>78</v>
      </c>
      <c r="H57" s="84"/>
      <c r="I57" s="80"/>
      <c r="J57" s="10">
        <v>4.3981481481481484E-3</v>
      </c>
      <c r="K57" s="10">
        <v>7.0254629629629634E-3</v>
      </c>
      <c r="L57" s="10">
        <f t="shared" si="0"/>
        <v>2.627314814814815E-3</v>
      </c>
      <c r="M57" s="5">
        <f t="shared" si="1"/>
        <v>90</v>
      </c>
      <c r="N57" s="82"/>
      <c r="O57" s="89"/>
      <c r="P57" s="91"/>
      <c r="Q57" s="77"/>
    </row>
    <row r="58" spans="1:17" x14ac:dyDescent="0.2">
      <c r="A58" s="94">
        <f t="shared" ref="A58" si="119">A56+1</f>
        <v>29</v>
      </c>
      <c r="B58" s="93">
        <v>14</v>
      </c>
      <c r="C58" s="94" t="s">
        <v>369</v>
      </c>
      <c r="D58" s="94">
        <v>5</v>
      </c>
      <c r="E58" s="9" t="s">
        <v>4</v>
      </c>
      <c r="F58" s="20" t="s">
        <v>370</v>
      </c>
      <c r="G58" s="20" t="s">
        <v>371</v>
      </c>
      <c r="H58" s="83"/>
      <c r="I58" s="79">
        <v>40</v>
      </c>
      <c r="J58" s="10">
        <v>3.0092592592592588E-3</v>
      </c>
      <c r="K58" s="10">
        <v>4.6296296296296302E-3</v>
      </c>
      <c r="L58" s="10">
        <f t="shared" si="0"/>
        <v>1.6203703703703714E-3</v>
      </c>
      <c r="M58" s="5">
        <f t="shared" si="1"/>
        <v>22</v>
      </c>
      <c r="N58" s="81">
        <f t="shared" ref="N58" si="120">M58+M59</f>
        <v>48</v>
      </c>
      <c r="O58" s="89">
        <f t="shared" ref="O58" si="121">I58+N58</f>
        <v>88</v>
      </c>
      <c r="P58" s="90">
        <f t="shared" ref="P58" si="122">RANK(O58,O$2:O$101,1)</f>
        <v>17</v>
      </c>
      <c r="Q58" s="77" t="str">
        <f t="shared" ref="Q58" si="123">IF(P58=1,"OR",IF(P58=2,"ARGENT",IF(P58=3,"BRONZE","")))</f>
        <v/>
      </c>
    </row>
    <row r="59" spans="1:17" x14ac:dyDescent="0.2">
      <c r="A59" s="94"/>
      <c r="B59" s="93"/>
      <c r="C59" s="94"/>
      <c r="D59" s="94"/>
      <c r="E59" s="9" t="s">
        <v>5</v>
      </c>
      <c r="F59" s="33" t="s">
        <v>384</v>
      </c>
      <c r="G59" s="33" t="s">
        <v>76</v>
      </c>
      <c r="H59" s="84"/>
      <c r="I59" s="80"/>
      <c r="J59" s="10">
        <v>3.0092592592592588E-3</v>
      </c>
      <c r="K59" s="10">
        <v>4.6874999999999998E-3</v>
      </c>
      <c r="L59" s="10">
        <f t="shared" si="0"/>
        <v>1.678240740740741E-3</v>
      </c>
      <c r="M59" s="5">
        <f t="shared" si="1"/>
        <v>26</v>
      </c>
      <c r="N59" s="82"/>
      <c r="O59" s="89"/>
      <c r="P59" s="91"/>
      <c r="Q59" s="77"/>
    </row>
    <row r="60" spans="1:17" x14ac:dyDescent="0.2">
      <c r="A60" s="94">
        <f t="shared" si="32"/>
        <v>30</v>
      </c>
      <c r="B60" s="93">
        <v>15</v>
      </c>
      <c r="C60" s="94" t="s">
        <v>369</v>
      </c>
      <c r="D60" s="94">
        <v>9</v>
      </c>
      <c r="E60" s="9" t="s">
        <v>4</v>
      </c>
      <c r="F60" s="20" t="s">
        <v>374</v>
      </c>
      <c r="G60" s="20" t="s">
        <v>375</v>
      </c>
      <c r="H60" s="83"/>
      <c r="I60" s="79">
        <v>22</v>
      </c>
      <c r="J60" s="10">
        <v>3.2407407407407406E-3</v>
      </c>
      <c r="K60" s="10">
        <v>5.1041666666666666E-3</v>
      </c>
      <c r="L60" s="10">
        <f t="shared" si="0"/>
        <v>1.8634259259259259E-3</v>
      </c>
      <c r="M60" s="5">
        <f t="shared" si="1"/>
        <v>45</v>
      </c>
      <c r="N60" s="81">
        <f t="shared" ref="N60" si="124">M60+M61</f>
        <v>144</v>
      </c>
      <c r="O60" s="89">
        <f t="shared" ref="O60" si="125">I60+N60</f>
        <v>166</v>
      </c>
      <c r="P60" s="90">
        <f t="shared" ref="P60" si="126">RANK(O60,O$2:O$101,1)</f>
        <v>33</v>
      </c>
      <c r="Q60" s="77" t="str">
        <f t="shared" ref="Q60" si="127">IF(P60=1,"OR",IF(P60=2,"ARGENT",IF(P60=3,"BRONZE","")))</f>
        <v/>
      </c>
    </row>
    <row r="61" spans="1:17" x14ac:dyDescent="0.2">
      <c r="A61" s="94"/>
      <c r="B61" s="93"/>
      <c r="C61" s="94"/>
      <c r="D61" s="94"/>
      <c r="E61" s="9" t="s">
        <v>5</v>
      </c>
      <c r="F61" s="20" t="s">
        <v>376</v>
      </c>
      <c r="G61" s="20" t="s">
        <v>377</v>
      </c>
      <c r="H61" s="84"/>
      <c r="I61" s="80"/>
      <c r="J61" s="10">
        <v>3.2407407407407406E-3</v>
      </c>
      <c r="K61" s="10">
        <v>8.6226851851851846E-3</v>
      </c>
      <c r="L61" s="10">
        <f t="shared" ref="L61:L101" si="128">K61-J61</f>
        <v>5.3819444444444444E-3</v>
      </c>
      <c r="M61" s="5">
        <f t="shared" si="1"/>
        <v>99</v>
      </c>
      <c r="N61" s="82"/>
      <c r="O61" s="89"/>
      <c r="P61" s="91"/>
      <c r="Q61" s="77"/>
    </row>
    <row r="62" spans="1:17" x14ac:dyDescent="0.2">
      <c r="A62" s="94">
        <v>31</v>
      </c>
      <c r="B62" s="93">
        <v>16</v>
      </c>
      <c r="C62" s="94" t="s">
        <v>369</v>
      </c>
      <c r="D62" s="94">
        <v>12</v>
      </c>
      <c r="E62" s="9" t="s">
        <v>4</v>
      </c>
      <c r="F62" s="20" t="s">
        <v>378</v>
      </c>
      <c r="G62" s="20" t="s">
        <v>166</v>
      </c>
      <c r="H62" s="83"/>
      <c r="I62" s="79">
        <v>14</v>
      </c>
      <c r="J62" s="10">
        <v>3.472222222222222E-3</v>
      </c>
      <c r="K62" s="10">
        <v>5.2893518518518515E-3</v>
      </c>
      <c r="L62" s="10">
        <f t="shared" si="128"/>
        <v>1.8171296296296295E-3</v>
      </c>
      <c r="M62" s="5">
        <f t="shared" si="1"/>
        <v>41</v>
      </c>
      <c r="N62" s="81">
        <f t="shared" ref="N62" si="129">M62+M63</f>
        <v>70</v>
      </c>
      <c r="O62" s="89">
        <f t="shared" ref="O62" si="130">I62+N62</f>
        <v>84</v>
      </c>
      <c r="P62" s="90">
        <f t="shared" ref="P62" si="131">RANK(O62,O$2:O$101,1)</f>
        <v>14</v>
      </c>
      <c r="Q62" s="77" t="str">
        <f t="shared" ref="Q62" si="132">IF(P62=1,"OR",IF(P62=2,"ARGENT",IF(P62=3,"BRONZE","")))</f>
        <v/>
      </c>
    </row>
    <row r="63" spans="1:17" x14ac:dyDescent="0.2">
      <c r="A63" s="94"/>
      <c r="B63" s="93"/>
      <c r="C63" s="94"/>
      <c r="D63" s="94"/>
      <c r="E63" s="9" t="s">
        <v>5</v>
      </c>
      <c r="F63" s="20" t="s">
        <v>379</v>
      </c>
      <c r="G63" s="20" t="s">
        <v>380</v>
      </c>
      <c r="H63" s="84"/>
      <c r="I63" s="80"/>
      <c r="J63" s="10">
        <v>3.472222222222222E-3</v>
      </c>
      <c r="K63" s="10">
        <v>5.185185185185185E-3</v>
      </c>
      <c r="L63" s="10">
        <f t="shared" si="128"/>
        <v>1.712962962962963E-3</v>
      </c>
      <c r="M63" s="5">
        <f t="shared" si="1"/>
        <v>29</v>
      </c>
      <c r="N63" s="82"/>
      <c r="O63" s="89"/>
      <c r="P63" s="91"/>
      <c r="Q63" s="77"/>
    </row>
    <row r="64" spans="1:17" x14ac:dyDescent="0.2">
      <c r="A64" s="94">
        <f t="shared" ref="A64" si="133">A62+1</f>
        <v>32</v>
      </c>
      <c r="B64" s="93">
        <v>18</v>
      </c>
      <c r="C64" s="94" t="s">
        <v>369</v>
      </c>
      <c r="D64" s="94">
        <v>13</v>
      </c>
      <c r="E64" s="9" t="s">
        <v>4</v>
      </c>
      <c r="F64" s="20" t="s">
        <v>372</v>
      </c>
      <c r="G64" s="20" t="s">
        <v>373</v>
      </c>
      <c r="H64" s="83"/>
      <c r="I64" s="79">
        <v>10</v>
      </c>
      <c r="J64" s="10">
        <v>3.9351851851851857E-3</v>
      </c>
      <c r="K64" s="10">
        <v>5.7986111111111112E-3</v>
      </c>
      <c r="L64" s="10">
        <f t="shared" si="128"/>
        <v>1.8634259259259255E-3</v>
      </c>
      <c r="M64" s="5">
        <f t="shared" si="1"/>
        <v>44</v>
      </c>
      <c r="N64" s="81">
        <f t="shared" ref="N64" si="134">M64+M65</f>
        <v>95</v>
      </c>
      <c r="O64" s="89">
        <f t="shared" ref="O64" si="135">I64+N64</f>
        <v>105</v>
      </c>
      <c r="P64" s="90">
        <f t="shared" ref="P64" si="136">RANK(O64,O$2:O$101,1)</f>
        <v>21</v>
      </c>
      <c r="Q64" s="77" t="str">
        <f t="shared" ref="Q64" si="137">IF(P64=1,"OR",IF(P64=2,"ARGENT",IF(P64=3,"BRONZE","")))</f>
        <v/>
      </c>
    </row>
    <row r="65" spans="1:17" x14ac:dyDescent="0.2">
      <c r="A65" s="94"/>
      <c r="B65" s="93"/>
      <c r="C65" s="94"/>
      <c r="D65" s="94"/>
      <c r="E65" s="9" t="s">
        <v>5</v>
      </c>
      <c r="F65" s="20" t="s">
        <v>385</v>
      </c>
      <c r="G65" s="20" t="s">
        <v>80</v>
      </c>
      <c r="H65" s="84"/>
      <c r="I65" s="80"/>
      <c r="J65" s="10">
        <v>3.9351851851851857E-3</v>
      </c>
      <c r="K65" s="10">
        <v>5.9143518518518521E-3</v>
      </c>
      <c r="L65" s="10">
        <f t="shared" si="128"/>
        <v>1.9791666666666664E-3</v>
      </c>
      <c r="M65" s="5">
        <f t="shared" si="1"/>
        <v>51</v>
      </c>
      <c r="N65" s="82"/>
      <c r="O65" s="89"/>
      <c r="P65" s="91"/>
      <c r="Q65" s="77"/>
    </row>
    <row r="66" spans="1:17" x14ac:dyDescent="0.2">
      <c r="A66" s="94">
        <f t="shared" si="32"/>
        <v>33</v>
      </c>
      <c r="B66" s="93">
        <v>11</v>
      </c>
      <c r="C66" s="94" t="s">
        <v>393</v>
      </c>
      <c r="D66" s="94">
        <v>5</v>
      </c>
      <c r="E66" s="9" t="s">
        <v>4</v>
      </c>
      <c r="F66" s="20" t="s">
        <v>420</v>
      </c>
      <c r="G66" s="20" t="s">
        <v>421</v>
      </c>
      <c r="H66" s="83"/>
      <c r="I66" s="79">
        <v>13</v>
      </c>
      <c r="J66" s="10">
        <v>2.3148148148148151E-3</v>
      </c>
      <c r="K66" s="10">
        <v>4.1666666666666666E-3</v>
      </c>
      <c r="L66" s="10">
        <f t="shared" si="128"/>
        <v>1.8518518518518515E-3</v>
      </c>
      <c r="M66" s="5">
        <f t="shared" si="1"/>
        <v>43</v>
      </c>
      <c r="N66" s="81">
        <f t="shared" ref="N66" si="138">M66+M67</f>
        <v>80</v>
      </c>
      <c r="O66" s="89">
        <f t="shared" ref="O66" si="139">I66+N66</f>
        <v>93</v>
      </c>
      <c r="P66" s="90">
        <f t="shared" ref="P66" si="140">RANK(O66,O$2:O$101,1)</f>
        <v>18</v>
      </c>
      <c r="Q66" s="77" t="str">
        <f t="shared" ref="Q66" si="141">IF(P66=1,"OR",IF(P66=2,"ARGENT",IF(P66=3,"BRONZE","")))</f>
        <v/>
      </c>
    </row>
    <row r="67" spans="1:17" x14ac:dyDescent="0.2">
      <c r="A67" s="94"/>
      <c r="B67" s="93"/>
      <c r="C67" s="94"/>
      <c r="D67" s="94"/>
      <c r="E67" s="9" t="s">
        <v>5</v>
      </c>
      <c r="F67" s="20" t="s">
        <v>422</v>
      </c>
      <c r="G67" s="20" t="s">
        <v>423</v>
      </c>
      <c r="H67" s="84"/>
      <c r="I67" s="80"/>
      <c r="J67" s="10">
        <v>2.3148148148148151E-3</v>
      </c>
      <c r="K67" s="10">
        <v>4.0740740740740746E-3</v>
      </c>
      <c r="L67" s="10">
        <f t="shared" si="128"/>
        <v>1.7592592592592595E-3</v>
      </c>
      <c r="M67" s="5">
        <f t="shared" ref="M67:M101" si="142">RANK(L67,L$2:L$101,1)</f>
        <v>37</v>
      </c>
      <c r="N67" s="82"/>
      <c r="O67" s="89"/>
      <c r="P67" s="91"/>
      <c r="Q67" s="77"/>
    </row>
    <row r="68" spans="1:17" x14ac:dyDescent="0.2">
      <c r="A68" s="94">
        <v>34</v>
      </c>
      <c r="B68" s="93">
        <v>12</v>
      </c>
      <c r="C68" s="94" t="s">
        <v>393</v>
      </c>
      <c r="D68" s="94">
        <v>6</v>
      </c>
      <c r="E68" s="9" t="s">
        <v>4</v>
      </c>
      <c r="F68" s="20" t="s">
        <v>424</v>
      </c>
      <c r="G68" s="20" t="s">
        <v>425</v>
      </c>
      <c r="H68" s="83"/>
      <c r="I68" s="79">
        <v>25</v>
      </c>
      <c r="J68" s="10">
        <v>2.5462962962962961E-3</v>
      </c>
      <c r="K68" s="10">
        <v>4.5370370370370365E-3</v>
      </c>
      <c r="L68" s="10">
        <f t="shared" si="128"/>
        <v>1.9907407407407404E-3</v>
      </c>
      <c r="M68" s="5">
        <f t="shared" si="142"/>
        <v>54</v>
      </c>
      <c r="N68" s="81">
        <f t="shared" ref="N68" si="143">M68+M69</f>
        <v>110</v>
      </c>
      <c r="O68" s="89">
        <f t="shared" ref="O68" si="144">I68+N68</f>
        <v>135</v>
      </c>
      <c r="P68" s="90">
        <f t="shared" ref="P68" si="145">RANK(O68,O$2:O$101,1)</f>
        <v>26</v>
      </c>
      <c r="Q68" s="77" t="str">
        <f t="shared" ref="Q68" si="146">IF(P68=1,"OR",IF(P68=2,"ARGENT",IF(P68=3,"BRONZE","")))</f>
        <v/>
      </c>
    </row>
    <row r="69" spans="1:17" x14ac:dyDescent="0.2">
      <c r="A69" s="94"/>
      <c r="B69" s="93"/>
      <c r="C69" s="94"/>
      <c r="D69" s="94"/>
      <c r="E69" s="9" t="s">
        <v>5</v>
      </c>
      <c r="F69" s="20" t="s">
        <v>426</v>
      </c>
      <c r="G69" s="20" t="s">
        <v>427</v>
      </c>
      <c r="H69" s="84"/>
      <c r="I69" s="80"/>
      <c r="J69" s="10">
        <v>2.5462962962962961E-3</v>
      </c>
      <c r="K69" s="10">
        <v>4.5486111111111109E-3</v>
      </c>
      <c r="L69" s="10">
        <f t="shared" si="128"/>
        <v>2.0023148148148148E-3</v>
      </c>
      <c r="M69" s="5">
        <f t="shared" si="142"/>
        <v>56</v>
      </c>
      <c r="N69" s="82"/>
      <c r="O69" s="89"/>
      <c r="P69" s="91"/>
      <c r="Q69" s="77"/>
    </row>
    <row r="70" spans="1:17" x14ac:dyDescent="0.2">
      <c r="A70" s="94">
        <f t="shared" ref="A70" si="147">A68+1</f>
        <v>35</v>
      </c>
      <c r="B70" s="93">
        <v>13</v>
      </c>
      <c r="C70" s="94" t="s">
        <v>393</v>
      </c>
      <c r="D70" s="94">
        <v>7</v>
      </c>
      <c r="E70" s="9" t="s">
        <v>4</v>
      </c>
      <c r="F70" s="20" t="s">
        <v>428</v>
      </c>
      <c r="G70" s="20" t="s">
        <v>429</v>
      </c>
      <c r="H70" s="83"/>
      <c r="I70" s="79">
        <v>39</v>
      </c>
      <c r="J70" s="10">
        <v>2.7777777777777779E-3</v>
      </c>
      <c r="K70" s="10">
        <v>4.7569444444444447E-3</v>
      </c>
      <c r="L70" s="10">
        <f t="shared" si="128"/>
        <v>1.9791666666666668E-3</v>
      </c>
      <c r="M70" s="5">
        <f t="shared" si="142"/>
        <v>52</v>
      </c>
      <c r="N70" s="81">
        <f t="shared" ref="N70" si="148">M70+M71</f>
        <v>152</v>
      </c>
      <c r="O70" s="89">
        <f t="shared" ref="O70" si="149">I70+N70</f>
        <v>191</v>
      </c>
      <c r="P70" s="90">
        <f t="shared" ref="P70" si="150">RANK(O70,O$2:O$101,1)</f>
        <v>40</v>
      </c>
      <c r="Q70" s="77" t="str">
        <f t="shared" ref="Q70" si="151">IF(P70=1,"OR",IF(P70=2,"ARGENT",IF(P70=3,"BRONZE","")))</f>
        <v/>
      </c>
    </row>
    <row r="71" spans="1:17" x14ac:dyDescent="0.2">
      <c r="A71" s="94"/>
      <c r="B71" s="93"/>
      <c r="C71" s="94"/>
      <c r="D71" s="94"/>
      <c r="E71" s="9" t="s">
        <v>5</v>
      </c>
      <c r="F71" s="20" t="s">
        <v>540</v>
      </c>
      <c r="G71" s="20" t="s">
        <v>541</v>
      </c>
      <c r="H71" s="84"/>
      <c r="I71" s="80"/>
      <c r="J71" s="10">
        <v>2.7777777777777779E-3</v>
      </c>
      <c r="K71" s="10">
        <v>1.1238425925925928E-2</v>
      </c>
      <c r="L71" s="10">
        <f t="shared" si="128"/>
        <v>8.4606481481481494E-3</v>
      </c>
      <c r="M71" s="5">
        <f t="shared" si="142"/>
        <v>100</v>
      </c>
      <c r="N71" s="82"/>
      <c r="O71" s="89"/>
      <c r="P71" s="91"/>
      <c r="Q71" s="77"/>
    </row>
    <row r="72" spans="1:17" x14ac:dyDescent="0.2">
      <c r="A72" s="94">
        <f t="shared" si="32"/>
        <v>36</v>
      </c>
      <c r="B72" s="93">
        <v>5</v>
      </c>
      <c r="C72" s="94" t="s">
        <v>441</v>
      </c>
      <c r="D72" s="94">
        <v>5</v>
      </c>
      <c r="E72" s="9" t="s">
        <v>4</v>
      </c>
      <c r="F72" s="20" t="s">
        <v>469</v>
      </c>
      <c r="G72" s="20" t="s">
        <v>74</v>
      </c>
      <c r="H72" s="83"/>
      <c r="I72" s="79">
        <v>4</v>
      </c>
      <c r="J72" s="10">
        <v>9.2592592592592585E-4</v>
      </c>
      <c r="K72" s="10">
        <v>2.4652777777777776E-3</v>
      </c>
      <c r="L72" s="10">
        <f t="shared" si="128"/>
        <v>1.5393518518518516E-3</v>
      </c>
      <c r="M72" s="5">
        <f t="shared" si="142"/>
        <v>16</v>
      </c>
      <c r="N72" s="81">
        <f t="shared" ref="N72" si="152">M72+M73</f>
        <v>39</v>
      </c>
      <c r="O72" s="89">
        <f t="shared" ref="O72" si="153">I72+N72</f>
        <v>43</v>
      </c>
      <c r="P72" s="90">
        <f t="shared" ref="P72" si="154">RANK(O72,O$2:O$101,1)</f>
        <v>7</v>
      </c>
      <c r="Q72" s="77" t="str">
        <f t="shared" ref="Q72" si="155">IF(P72=1,"OR",IF(P72=2,"ARGENT",IF(P72=3,"BRONZE","")))</f>
        <v/>
      </c>
    </row>
    <row r="73" spans="1:17" x14ac:dyDescent="0.2">
      <c r="A73" s="94"/>
      <c r="B73" s="93"/>
      <c r="C73" s="94"/>
      <c r="D73" s="94"/>
      <c r="E73" s="9" t="s">
        <v>5</v>
      </c>
      <c r="F73" s="20" t="s">
        <v>470</v>
      </c>
      <c r="G73" s="20" t="s">
        <v>471</v>
      </c>
      <c r="H73" s="84"/>
      <c r="I73" s="80"/>
      <c r="J73" s="10">
        <v>9.2592592592592585E-4</v>
      </c>
      <c r="K73" s="10">
        <v>2.5578703703703705E-3</v>
      </c>
      <c r="L73" s="10">
        <f t="shared" si="128"/>
        <v>1.6319444444444445E-3</v>
      </c>
      <c r="M73" s="5">
        <f t="shared" si="142"/>
        <v>23</v>
      </c>
      <c r="N73" s="82"/>
      <c r="O73" s="89"/>
      <c r="P73" s="91"/>
      <c r="Q73" s="77"/>
    </row>
    <row r="74" spans="1:17" x14ac:dyDescent="0.2">
      <c r="A74" s="94">
        <v>37</v>
      </c>
      <c r="B74" s="93">
        <v>6</v>
      </c>
      <c r="C74" s="94" t="s">
        <v>441</v>
      </c>
      <c r="D74" s="94">
        <v>6</v>
      </c>
      <c r="E74" s="9" t="s">
        <v>4</v>
      </c>
      <c r="F74" s="20" t="s">
        <v>472</v>
      </c>
      <c r="G74" s="20" t="s">
        <v>473</v>
      </c>
      <c r="H74" s="83"/>
      <c r="I74" s="79">
        <v>12</v>
      </c>
      <c r="J74" s="10">
        <v>1.1574074074074073E-3</v>
      </c>
      <c r="K74" s="10">
        <v>2.6967592592592594E-3</v>
      </c>
      <c r="L74" s="10">
        <f t="shared" si="128"/>
        <v>1.5393518518518521E-3</v>
      </c>
      <c r="M74" s="5">
        <f t="shared" si="142"/>
        <v>17</v>
      </c>
      <c r="N74" s="81">
        <f t="shared" ref="N74" si="156">M74+M75</f>
        <v>27</v>
      </c>
      <c r="O74" s="89">
        <f t="shared" ref="O74" si="157">I74+N74</f>
        <v>39</v>
      </c>
      <c r="P74" s="90">
        <f t="shared" ref="P74" si="158">RANK(O74,O$2:O$101,1)</f>
        <v>5</v>
      </c>
      <c r="Q74" s="77" t="str">
        <f t="shared" ref="Q74" si="159">IF(P74=1,"OR",IF(P74=2,"ARGENT",IF(P74=3,"BRONZE","")))</f>
        <v/>
      </c>
    </row>
    <row r="75" spans="1:17" x14ac:dyDescent="0.2">
      <c r="A75" s="94"/>
      <c r="B75" s="93"/>
      <c r="C75" s="94"/>
      <c r="D75" s="94"/>
      <c r="E75" s="9" t="s">
        <v>5</v>
      </c>
      <c r="F75" s="20" t="s">
        <v>474</v>
      </c>
      <c r="G75" s="20" t="s">
        <v>32</v>
      </c>
      <c r="H75" s="84"/>
      <c r="I75" s="80"/>
      <c r="J75" s="10">
        <v>1.1574074074074073E-3</v>
      </c>
      <c r="K75" s="10">
        <v>2.6388888888888885E-3</v>
      </c>
      <c r="L75" s="10">
        <f t="shared" si="128"/>
        <v>1.4814814814814812E-3</v>
      </c>
      <c r="M75" s="5">
        <f t="shared" si="142"/>
        <v>10</v>
      </c>
      <c r="N75" s="82"/>
      <c r="O75" s="89"/>
      <c r="P75" s="91"/>
      <c r="Q75" s="77"/>
    </row>
    <row r="76" spans="1:17" x14ac:dyDescent="0.2">
      <c r="A76" s="94">
        <f t="shared" ref="A76" si="160">A74+1</f>
        <v>38</v>
      </c>
      <c r="B76" s="93">
        <v>7</v>
      </c>
      <c r="C76" s="94" t="s">
        <v>441</v>
      </c>
      <c r="D76" s="94">
        <v>7</v>
      </c>
      <c r="E76" s="9" t="s">
        <v>4</v>
      </c>
      <c r="F76" s="20" t="s">
        <v>475</v>
      </c>
      <c r="G76" s="20" t="s">
        <v>158</v>
      </c>
      <c r="H76" s="83"/>
      <c r="I76" s="79">
        <v>18</v>
      </c>
      <c r="J76" s="10">
        <v>1.3888888888888889E-3</v>
      </c>
      <c r="K76" s="10">
        <v>2.8703703703703708E-3</v>
      </c>
      <c r="L76" s="10">
        <f t="shared" si="128"/>
        <v>1.4814814814814818E-3</v>
      </c>
      <c r="M76" s="5">
        <f t="shared" si="142"/>
        <v>11</v>
      </c>
      <c r="N76" s="81">
        <f t="shared" ref="N76" si="161">M76+M77</f>
        <v>30</v>
      </c>
      <c r="O76" s="89">
        <f t="shared" ref="O76" si="162">I76+N76</f>
        <v>48</v>
      </c>
      <c r="P76" s="90">
        <f t="shared" ref="P76" si="163">RANK(O76,O$2:O$101,1)</f>
        <v>9</v>
      </c>
      <c r="Q76" s="77" t="str">
        <f t="shared" ref="Q76" si="164">IF(P76=1,"OR",IF(P76=2,"ARGENT",IF(P76=3,"BRONZE","")))</f>
        <v/>
      </c>
    </row>
    <row r="77" spans="1:17" x14ac:dyDescent="0.2">
      <c r="A77" s="94"/>
      <c r="B77" s="93"/>
      <c r="C77" s="94"/>
      <c r="D77" s="94"/>
      <c r="E77" s="9" t="s">
        <v>5</v>
      </c>
      <c r="F77" s="20" t="s">
        <v>476</v>
      </c>
      <c r="G77" s="20" t="s">
        <v>166</v>
      </c>
      <c r="H77" s="84"/>
      <c r="I77" s="80"/>
      <c r="J77" s="10">
        <v>1.3888888888888889E-3</v>
      </c>
      <c r="K77" s="10">
        <v>2.9629629629629628E-3</v>
      </c>
      <c r="L77" s="10">
        <f t="shared" si="128"/>
        <v>1.5740740740740739E-3</v>
      </c>
      <c r="M77" s="5">
        <f t="shared" si="142"/>
        <v>19</v>
      </c>
      <c r="N77" s="82"/>
      <c r="O77" s="89"/>
      <c r="P77" s="91"/>
      <c r="Q77" s="77"/>
    </row>
    <row r="78" spans="1:17" x14ac:dyDescent="0.2">
      <c r="A78" s="94">
        <f t="shared" ref="A78:A96" si="165">A76+1</f>
        <v>39</v>
      </c>
      <c r="B78" s="93">
        <v>8</v>
      </c>
      <c r="C78" s="94" t="s">
        <v>441</v>
      </c>
      <c r="D78" s="94">
        <v>8</v>
      </c>
      <c r="E78" s="9" t="s">
        <v>4</v>
      </c>
      <c r="F78" s="20" t="s">
        <v>477</v>
      </c>
      <c r="G78" s="20" t="s">
        <v>478</v>
      </c>
      <c r="H78" s="83"/>
      <c r="I78" s="79">
        <v>21</v>
      </c>
      <c r="J78" s="10">
        <v>1.6203703703703703E-3</v>
      </c>
      <c r="K78" s="10">
        <v>3.6574074074074074E-3</v>
      </c>
      <c r="L78" s="10">
        <f t="shared" si="128"/>
        <v>2.0370370370370369E-3</v>
      </c>
      <c r="M78" s="5">
        <f t="shared" si="142"/>
        <v>60</v>
      </c>
      <c r="N78" s="81">
        <f t="shared" ref="N78" si="166">M78+M79</f>
        <v>118</v>
      </c>
      <c r="O78" s="89">
        <f t="shared" ref="O78" si="167">I78+N78</f>
        <v>139</v>
      </c>
      <c r="P78" s="90">
        <f t="shared" ref="P78" si="168">RANK(O78,O$2:O$101,1)</f>
        <v>27</v>
      </c>
      <c r="Q78" s="77" t="str">
        <f t="shared" ref="Q78" si="169">IF(P78=1,"OR",IF(P78=2,"ARGENT",IF(P78=3,"BRONZE","")))</f>
        <v/>
      </c>
    </row>
    <row r="79" spans="1:17" x14ac:dyDescent="0.2">
      <c r="A79" s="94"/>
      <c r="B79" s="93"/>
      <c r="C79" s="94"/>
      <c r="D79" s="94"/>
      <c r="E79" s="9" t="s">
        <v>5</v>
      </c>
      <c r="F79" s="20" t="s">
        <v>448</v>
      </c>
      <c r="G79" s="20" t="s">
        <v>479</v>
      </c>
      <c r="H79" s="84"/>
      <c r="I79" s="80"/>
      <c r="J79" s="10">
        <v>1.6203703703703703E-3</v>
      </c>
      <c r="K79" s="10">
        <v>3.6342592592592594E-3</v>
      </c>
      <c r="L79" s="10">
        <f t="shared" si="128"/>
        <v>2.0138888888888888E-3</v>
      </c>
      <c r="M79" s="5">
        <f t="shared" si="142"/>
        <v>58</v>
      </c>
      <c r="N79" s="82"/>
      <c r="O79" s="89"/>
      <c r="P79" s="91"/>
      <c r="Q79" s="77"/>
    </row>
    <row r="80" spans="1:17" x14ac:dyDescent="0.2">
      <c r="A80" s="94">
        <v>40</v>
      </c>
      <c r="B80" s="93">
        <v>9</v>
      </c>
      <c r="C80" s="94" t="s">
        <v>441</v>
      </c>
      <c r="D80" s="94">
        <v>9</v>
      </c>
      <c r="E80" s="9" t="s">
        <v>4</v>
      </c>
      <c r="F80" s="20" t="s">
        <v>480</v>
      </c>
      <c r="G80" s="20" t="s">
        <v>481</v>
      </c>
      <c r="H80" s="83"/>
      <c r="I80" s="79">
        <v>30</v>
      </c>
      <c r="J80" s="10">
        <v>1.8518518518518517E-3</v>
      </c>
      <c r="K80" s="10">
        <v>4.0509259259259257E-3</v>
      </c>
      <c r="L80" s="10">
        <f t="shared" si="128"/>
        <v>2.1990740740740738E-3</v>
      </c>
      <c r="M80" s="5">
        <f t="shared" si="142"/>
        <v>74</v>
      </c>
      <c r="N80" s="81">
        <f t="shared" ref="N80" si="170">M80+M81</f>
        <v>159</v>
      </c>
      <c r="O80" s="89">
        <f t="shared" ref="O80" si="171">I80+N80</f>
        <v>189</v>
      </c>
      <c r="P80" s="90">
        <f t="shared" ref="P80" si="172">RANK(O80,O$2:O$101,1)</f>
        <v>39</v>
      </c>
      <c r="Q80" s="77" t="str">
        <f t="shared" ref="Q80" si="173">IF(P80=1,"OR",IF(P80=2,"ARGENT",IF(P80=3,"BRONZE","")))</f>
        <v/>
      </c>
    </row>
    <row r="81" spans="1:17" x14ac:dyDescent="0.2">
      <c r="A81" s="94"/>
      <c r="B81" s="93"/>
      <c r="C81" s="94"/>
      <c r="D81" s="94"/>
      <c r="E81" s="9" t="s">
        <v>5</v>
      </c>
      <c r="F81" s="20" t="s">
        <v>482</v>
      </c>
      <c r="G81" s="20" t="s">
        <v>483</v>
      </c>
      <c r="H81" s="84"/>
      <c r="I81" s="80"/>
      <c r="J81" s="10">
        <v>1.8518518518518517E-3</v>
      </c>
      <c r="K81" s="10">
        <v>4.340277777777778E-3</v>
      </c>
      <c r="L81" s="10">
        <f t="shared" si="128"/>
        <v>2.488425925925926E-3</v>
      </c>
      <c r="M81" s="5">
        <f t="shared" si="142"/>
        <v>85</v>
      </c>
      <c r="N81" s="82"/>
      <c r="O81" s="89"/>
      <c r="P81" s="91"/>
      <c r="Q81" s="77"/>
    </row>
    <row r="82" spans="1:17" x14ac:dyDescent="0.2">
      <c r="A82" s="94">
        <f t="shared" ref="A82" si="174">A80+1</f>
        <v>41</v>
      </c>
      <c r="B82" s="93">
        <v>3</v>
      </c>
      <c r="C82" s="94" t="s">
        <v>491</v>
      </c>
      <c r="D82" s="94">
        <v>3</v>
      </c>
      <c r="E82" s="9" t="s">
        <v>4</v>
      </c>
      <c r="F82" s="20" t="s">
        <v>500</v>
      </c>
      <c r="G82" s="20" t="s">
        <v>501</v>
      </c>
      <c r="H82" s="83"/>
      <c r="I82" s="79">
        <v>11</v>
      </c>
      <c r="J82" s="10">
        <v>4.6296296296296293E-4</v>
      </c>
      <c r="K82" s="10">
        <v>1.9791666666666668E-3</v>
      </c>
      <c r="L82" s="10">
        <f t="shared" si="128"/>
        <v>1.5162037037037039E-3</v>
      </c>
      <c r="M82" s="5">
        <f t="shared" si="142"/>
        <v>13</v>
      </c>
      <c r="N82" s="81">
        <f t="shared" ref="N82" si="175">M82+M83</f>
        <v>38</v>
      </c>
      <c r="O82" s="89">
        <f t="shared" ref="O82" si="176">I82+N82</f>
        <v>49</v>
      </c>
      <c r="P82" s="90">
        <f t="shared" ref="P82" si="177">RANK(O82,O$2:O$101,1)</f>
        <v>10</v>
      </c>
      <c r="Q82" s="77" t="str">
        <f t="shared" ref="Q82" si="178">IF(P82=1,"OR",IF(P82=2,"ARGENT",IF(P82=3,"BRONZE","")))</f>
        <v/>
      </c>
    </row>
    <row r="83" spans="1:17" x14ac:dyDescent="0.2">
      <c r="A83" s="94"/>
      <c r="B83" s="93"/>
      <c r="C83" s="94"/>
      <c r="D83" s="94"/>
      <c r="E83" s="9" t="s">
        <v>5</v>
      </c>
      <c r="F83" s="20" t="s">
        <v>502</v>
      </c>
      <c r="G83" s="20" t="s">
        <v>503</v>
      </c>
      <c r="H83" s="84"/>
      <c r="I83" s="80"/>
      <c r="J83" s="10">
        <v>4.6296296296296293E-4</v>
      </c>
      <c r="K83" s="10">
        <v>2.1296296296296298E-3</v>
      </c>
      <c r="L83" s="10">
        <f t="shared" si="128"/>
        <v>1.6666666666666668E-3</v>
      </c>
      <c r="M83" s="5">
        <f t="shared" si="142"/>
        <v>25</v>
      </c>
      <c r="N83" s="82"/>
      <c r="O83" s="89"/>
      <c r="P83" s="91"/>
      <c r="Q83" s="77"/>
    </row>
    <row r="84" spans="1:17" x14ac:dyDescent="0.2">
      <c r="A84" s="94">
        <f t="shared" si="165"/>
        <v>42</v>
      </c>
      <c r="B84" s="93">
        <v>4</v>
      </c>
      <c r="C84" s="94" t="s">
        <v>491</v>
      </c>
      <c r="D84" s="94">
        <v>5</v>
      </c>
      <c r="E84" s="9" t="s">
        <v>4</v>
      </c>
      <c r="F84" s="20" t="s">
        <v>504</v>
      </c>
      <c r="G84" s="20" t="s">
        <v>505</v>
      </c>
      <c r="H84" s="83"/>
      <c r="I84" s="79">
        <v>34</v>
      </c>
      <c r="J84" s="10">
        <v>6.9444444444444447E-4</v>
      </c>
      <c r="K84" s="10">
        <v>2.8703703703703708E-3</v>
      </c>
      <c r="L84" s="10">
        <f t="shared" si="128"/>
        <v>2.1759259259259262E-3</v>
      </c>
      <c r="M84" s="5">
        <f t="shared" si="142"/>
        <v>70</v>
      </c>
      <c r="N84" s="81">
        <f t="shared" ref="N84" si="179">M84+M85</f>
        <v>100</v>
      </c>
      <c r="O84" s="89">
        <f t="shared" ref="O84" si="180">I84+N84</f>
        <v>134</v>
      </c>
      <c r="P84" s="90">
        <f t="shared" ref="P84" si="181">RANK(O84,O$2:O$101,1)</f>
        <v>25</v>
      </c>
      <c r="Q84" s="77" t="str">
        <f t="shared" ref="Q84" si="182">IF(P84=1,"OR",IF(P84=2,"ARGENT",IF(P84=3,"BRONZE","")))</f>
        <v/>
      </c>
    </row>
    <row r="85" spans="1:17" x14ac:dyDescent="0.2">
      <c r="A85" s="94"/>
      <c r="B85" s="93"/>
      <c r="C85" s="94"/>
      <c r="D85" s="94"/>
      <c r="E85" s="9" t="s">
        <v>5</v>
      </c>
      <c r="F85" s="20" t="s">
        <v>18</v>
      </c>
      <c r="G85" s="20" t="s">
        <v>506</v>
      </c>
      <c r="H85" s="84"/>
      <c r="I85" s="80"/>
      <c r="J85" s="10">
        <v>6.9444444444444447E-4</v>
      </c>
      <c r="K85" s="10">
        <v>2.4189814814814816E-3</v>
      </c>
      <c r="L85" s="10">
        <f t="shared" si="128"/>
        <v>1.724537037037037E-3</v>
      </c>
      <c r="M85" s="5">
        <f t="shared" si="142"/>
        <v>30</v>
      </c>
      <c r="N85" s="82"/>
      <c r="O85" s="89"/>
      <c r="P85" s="91"/>
      <c r="Q85" s="77"/>
    </row>
    <row r="86" spans="1:17" x14ac:dyDescent="0.2">
      <c r="A86" s="94">
        <v>43</v>
      </c>
      <c r="B86" s="93">
        <v>1</v>
      </c>
      <c r="C86" s="94" t="s">
        <v>521</v>
      </c>
      <c r="D86" s="94">
        <v>7</v>
      </c>
      <c r="E86" s="9" t="s">
        <v>4</v>
      </c>
      <c r="F86" s="20" t="s">
        <v>525</v>
      </c>
      <c r="G86" s="20" t="s">
        <v>526</v>
      </c>
      <c r="H86" s="83"/>
      <c r="I86" s="79">
        <v>38</v>
      </c>
      <c r="J86" s="10">
        <v>0</v>
      </c>
      <c r="K86" s="10">
        <v>2.8472222222222219E-3</v>
      </c>
      <c r="L86" s="10">
        <f t="shared" si="128"/>
        <v>2.8472222222222219E-3</v>
      </c>
      <c r="M86" s="5">
        <f t="shared" si="142"/>
        <v>96</v>
      </c>
      <c r="N86" s="81">
        <f t="shared" ref="N86" si="183">M86+M87</f>
        <v>134</v>
      </c>
      <c r="O86" s="89">
        <f t="shared" ref="O86" si="184">I86+N86</f>
        <v>172</v>
      </c>
      <c r="P86" s="90">
        <f t="shared" ref="P86" si="185">RANK(O86,O$2:O$101,1)</f>
        <v>36</v>
      </c>
      <c r="Q86" s="77" t="str">
        <f t="shared" ref="Q86" si="186">IF(P86=1,"OR",IF(P86=2,"ARGENT",IF(P86=3,"BRONZE","")))</f>
        <v/>
      </c>
    </row>
    <row r="87" spans="1:17" x14ac:dyDescent="0.2">
      <c r="A87" s="94"/>
      <c r="B87" s="93"/>
      <c r="C87" s="94"/>
      <c r="D87" s="94"/>
      <c r="E87" s="9" t="s">
        <v>5</v>
      </c>
      <c r="F87" s="20" t="s">
        <v>527</v>
      </c>
      <c r="G87" s="20" t="s">
        <v>528</v>
      </c>
      <c r="H87" s="84"/>
      <c r="I87" s="80"/>
      <c r="J87" s="10">
        <v>0</v>
      </c>
      <c r="K87" s="10">
        <v>1.7824074074074072E-3</v>
      </c>
      <c r="L87" s="10">
        <f t="shared" si="128"/>
        <v>1.7824074074074072E-3</v>
      </c>
      <c r="M87" s="5">
        <f t="shared" si="142"/>
        <v>38</v>
      </c>
      <c r="N87" s="82"/>
      <c r="O87" s="89"/>
      <c r="P87" s="91"/>
      <c r="Q87" s="77"/>
    </row>
    <row r="88" spans="1:17" x14ac:dyDescent="0.2">
      <c r="A88" s="94">
        <f t="shared" ref="A88" si="187">A86+1</f>
        <v>44</v>
      </c>
      <c r="B88" s="93">
        <v>2</v>
      </c>
      <c r="C88" s="94" t="s">
        <v>521</v>
      </c>
      <c r="D88" s="94">
        <v>8</v>
      </c>
      <c r="E88" s="9" t="s">
        <v>4</v>
      </c>
      <c r="F88" s="20" t="s">
        <v>529</v>
      </c>
      <c r="G88" s="20" t="s">
        <v>66</v>
      </c>
      <c r="H88" s="83"/>
      <c r="I88" s="79">
        <v>42</v>
      </c>
      <c r="J88" s="10">
        <v>2.3148148148148146E-4</v>
      </c>
      <c r="K88" s="10">
        <v>2.8587962962962963E-3</v>
      </c>
      <c r="L88" s="10">
        <f t="shared" si="128"/>
        <v>2.627314814814815E-3</v>
      </c>
      <c r="M88" s="5">
        <f t="shared" si="142"/>
        <v>90</v>
      </c>
      <c r="N88" s="81">
        <f t="shared" ref="N88" si="188">M88+M89</f>
        <v>176</v>
      </c>
      <c r="O88" s="89">
        <f t="shared" ref="O88" si="189">I88+N88</f>
        <v>218</v>
      </c>
      <c r="P88" s="90">
        <f t="shared" ref="P88" si="190">RANK(O88,O$2:O$101,1)</f>
        <v>46</v>
      </c>
      <c r="Q88" s="77" t="str">
        <f t="shared" ref="Q88" si="191">IF(P88=1,"OR",IF(P88=2,"ARGENT",IF(P88=3,"BRONZE","")))</f>
        <v/>
      </c>
    </row>
    <row r="89" spans="1:17" x14ac:dyDescent="0.2">
      <c r="A89" s="94"/>
      <c r="B89" s="93"/>
      <c r="C89" s="94"/>
      <c r="D89" s="94"/>
      <c r="E89" s="9" t="s">
        <v>5</v>
      </c>
      <c r="F89" s="20" t="s">
        <v>530</v>
      </c>
      <c r="G89" s="20" t="s">
        <v>531</v>
      </c>
      <c r="H89" s="84"/>
      <c r="I89" s="80"/>
      <c r="J89" s="10">
        <v>2.3148148148148146E-4</v>
      </c>
      <c r="K89" s="10">
        <v>2.7430555555555559E-3</v>
      </c>
      <c r="L89" s="10">
        <f t="shared" si="128"/>
        <v>2.5115740740740745E-3</v>
      </c>
      <c r="M89" s="5">
        <f t="shared" si="142"/>
        <v>86</v>
      </c>
      <c r="N89" s="82"/>
      <c r="O89" s="89"/>
      <c r="P89" s="91"/>
      <c r="Q89" s="77"/>
    </row>
    <row r="90" spans="1:17" x14ac:dyDescent="0.2">
      <c r="A90" s="94">
        <f t="shared" si="165"/>
        <v>45</v>
      </c>
      <c r="B90" s="93">
        <v>99</v>
      </c>
      <c r="C90" s="94" t="s">
        <v>441</v>
      </c>
      <c r="D90" s="94"/>
      <c r="E90" s="9" t="s">
        <v>4</v>
      </c>
      <c r="F90" s="40" t="s">
        <v>437</v>
      </c>
      <c r="G90" s="20" t="s">
        <v>438</v>
      </c>
      <c r="H90" s="83"/>
      <c r="I90" s="79">
        <v>20</v>
      </c>
      <c r="J90" s="10">
        <v>1.2268518518518519E-2</v>
      </c>
      <c r="K90" s="10">
        <v>1.3715277777777778E-2</v>
      </c>
      <c r="L90" s="10">
        <f t="shared" si="128"/>
        <v>1.4467592592592587E-3</v>
      </c>
      <c r="M90" s="5">
        <f t="shared" si="142"/>
        <v>6</v>
      </c>
      <c r="N90" s="81">
        <f t="shared" ref="N90" si="192">M90+M91</f>
        <v>12</v>
      </c>
      <c r="O90" s="89">
        <f t="shared" ref="O90" si="193">I90+N90</f>
        <v>32</v>
      </c>
      <c r="P90" s="90">
        <f t="shared" ref="P90" si="194">RANK(O90,O$2:O$101,1)</f>
        <v>4</v>
      </c>
      <c r="Q90" s="77" t="str">
        <f t="shared" ref="Q90" si="195">IF(P90=1,"OR",IF(P90=2,"ARGENT",IF(P90=3,"BRONZE","")))</f>
        <v/>
      </c>
    </row>
    <row r="91" spans="1:17" x14ac:dyDescent="0.2">
      <c r="A91" s="94"/>
      <c r="B91" s="93"/>
      <c r="C91" s="94"/>
      <c r="D91" s="94"/>
      <c r="E91" s="9" t="s">
        <v>5</v>
      </c>
      <c r="F91" s="20" t="s">
        <v>439</v>
      </c>
      <c r="G91" s="20" t="s">
        <v>440</v>
      </c>
      <c r="H91" s="84"/>
      <c r="I91" s="80"/>
      <c r="J91" s="10">
        <v>1.2268518518518519E-2</v>
      </c>
      <c r="K91" s="10">
        <v>1.3715277777777778E-2</v>
      </c>
      <c r="L91" s="10">
        <f t="shared" si="128"/>
        <v>1.4467592592592587E-3</v>
      </c>
      <c r="M91" s="5">
        <f t="shared" si="142"/>
        <v>6</v>
      </c>
      <c r="N91" s="82"/>
      <c r="O91" s="89"/>
      <c r="P91" s="91"/>
      <c r="Q91" s="77"/>
    </row>
    <row r="92" spans="1:17" x14ac:dyDescent="0.2">
      <c r="A92" s="94">
        <v>46</v>
      </c>
      <c r="B92" s="93">
        <v>50</v>
      </c>
      <c r="C92" s="94"/>
      <c r="D92" s="94"/>
      <c r="E92" s="9" t="s">
        <v>4</v>
      </c>
      <c r="F92" s="19"/>
      <c r="G92" s="3"/>
      <c r="H92" s="83"/>
      <c r="I92" s="79">
        <v>19</v>
      </c>
      <c r="J92" s="10">
        <v>1.087962962962963E-2</v>
      </c>
      <c r="K92" s="10">
        <v>1.2916666666666667E-2</v>
      </c>
      <c r="L92" s="10">
        <f t="shared" si="128"/>
        <v>2.0370370370370369E-3</v>
      </c>
      <c r="M92" s="5">
        <f t="shared" si="142"/>
        <v>60</v>
      </c>
      <c r="N92" s="81">
        <f t="shared" ref="N92" si="196">M92+M93</f>
        <v>120</v>
      </c>
      <c r="O92" s="89">
        <f t="shared" ref="O92" si="197">I92+N92</f>
        <v>139</v>
      </c>
      <c r="P92" s="90">
        <f t="shared" ref="P92" si="198">RANK(O92,O$2:O$101,1)</f>
        <v>27</v>
      </c>
      <c r="Q92" s="77" t="str">
        <f t="shared" ref="Q92" si="199">IF(P92=1,"OR",IF(P92=2,"ARGENT",IF(P92=3,"BRONZE","")))</f>
        <v/>
      </c>
    </row>
    <row r="93" spans="1:17" x14ac:dyDescent="0.2">
      <c r="A93" s="94"/>
      <c r="B93" s="93"/>
      <c r="C93" s="94"/>
      <c r="D93" s="94"/>
      <c r="E93" s="9" t="s">
        <v>5</v>
      </c>
      <c r="F93" s="19"/>
      <c r="G93" s="3"/>
      <c r="H93" s="84"/>
      <c r="I93" s="80"/>
      <c r="J93" s="10">
        <v>1.087962962962963E-2</v>
      </c>
      <c r="K93" s="10">
        <v>1.2916666666666667E-2</v>
      </c>
      <c r="L93" s="10">
        <f t="shared" si="128"/>
        <v>2.0370370370370369E-3</v>
      </c>
      <c r="M93" s="5">
        <f t="shared" si="142"/>
        <v>60</v>
      </c>
      <c r="N93" s="82"/>
      <c r="O93" s="89"/>
      <c r="P93" s="91"/>
      <c r="Q93" s="77"/>
    </row>
    <row r="94" spans="1:17" x14ac:dyDescent="0.2">
      <c r="A94" s="94">
        <f t="shared" ref="A94" si="200">A92+1</f>
        <v>47</v>
      </c>
      <c r="B94" s="93">
        <v>52</v>
      </c>
      <c r="C94" s="94"/>
      <c r="D94" s="94"/>
      <c r="E94" s="9" t="s">
        <v>4</v>
      </c>
      <c r="F94" s="19"/>
      <c r="G94" s="3"/>
      <c r="H94" s="83"/>
      <c r="I94" s="79">
        <v>37</v>
      </c>
      <c r="J94" s="10">
        <v>1.1805555555555555E-2</v>
      </c>
      <c r="K94" s="10">
        <v>1.4224537037037037E-2</v>
      </c>
      <c r="L94" s="10">
        <f t="shared" si="128"/>
        <v>2.418981481481482E-3</v>
      </c>
      <c r="M94" s="5">
        <f t="shared" si="142"/>
        <v>83</v>
      </c>
      <c r="N94" s="81">
        <f t="shared" ref="N94" si="201">M94+M95</f>
        <v>154</v>
      </c>
      <c r="O94" s="89">
        <f t="shared" ref="O94" si="202">I94+N94</f>
        <v>191</v>
      </c>
      <c r="P94" s="90">
        <f t="shared" ref="P94" si="203">RANK(O94,O$2:O$101,1)</f>
        <v>40</v>
      </c>
      <c r="Q94" s="77" t="str">
        <f t="shared" ref="Q94" si="204">IF(P94=1,"OR",IF(P94=2,"ARGENT",IF(P94=3,"BRONZE","")))</f>
        <v/>
      </c>
    </row>
    <row r="95" spans="1:17" x14ac:dyDescent="0.2">
      <c r="A95" s="94"/>
      <c r="B95" s="93"/>
      <c r="C95" s="94"/>
      <c r="D95" s="94"/>
      <c r="E95" s="9" t="s">
        <v>5</v>
      </c>
      <c r="F95" s="19"/>
      <c r="G95" s="3"/>
      <c r="H95" s="84"/>
      <c r="I95" s="80"/>
      <c r="J95" s="10">
        <v>1.1805555555555555E-2</v>
      </c>
      <c r="K95" s="10">
        <v>1.3981481481481482E-2</v>
      </c>
      <c r="L95" s="10">
        <f t="shared" si="128"/>
        <v>2.1759259259259266E-3</v>
      </c>
      <c r="M95" s="5">
        <f t="shared" si="142"/>
        <v>71</v>
      </c>
      <c r="N95" s="82"/>
      <c r="O95" s="89"/>
      <c r="P95" s="91"/>
      <c r="Q95" s="77"/>
    </row>
    <row r="96" spans="1:17" x14ac:dyDescent="0.2">
      <c r="A96" s="94">
        <f t="shared" si="165"/>
        <v>48</v>
      </c>
      <c r="B96" s="93">
        <v>51</v>
      </c>
      <c r="C96" s="94"/>
      <c r="D96" s="94"/>
      <c r="E96" s="9" t="s">
        <v>4</v>
      </c>
      <c r="F96" s="19"/>
      <c r="G96" s="3"/>
      <c r="H96" s="83"/>
      <c r="I96" s="79">
        <v>46</v>
      </c>
      <c r="J96" s="10">
        <v>1.1342592592592592E-2</v>
      </c>
      <c r="K96" s="10">
        <v>1.40625E-2</v>
      </c>
      <c r="L96" s="10">
        <f t="shared" si="128"/>
        <v>2.7199074074074087E-3</v>
      </c>
      <c r="M96" s="5">
        <f t="shared" si="142"/>
        <v>94</v>
      </c>
      <c r="N96" s="81">
        <f t="shared" ref="N96" si="205">M96+M97</f>
        <v>186</v>
      </c>
      <c r="O96" s="89">
        <f t="shared" ref="O96" si="206">I96+N96</f>
        <v>232</v>
      </c>
      <c r="P96" s="90">
        <f t="shared" ref="P96" si="207">RANK(O96,O$2:O$101,1)</f>
        <v>50</v>
      </c>
      <c r="Q96" s="77" t="str">
        <f t="shared" ref="Q96" si="208">IF(P96=1,"OR",IF(P96=2,"ARGENT",IF(P96=3,"BRONZE","")))</f>
        <v/>
      </c>
    </row>
    <row r="97" spans="1:17" x14ac:dyDescent="0.2">
      <c r="A97" s="94"/>
      <c r="B97" s="93"/>
      <c r="C97" s="94"/>
      <c r="D97" s="94"/>
      <c r="E97" s="9" t="s">
        <v>5</v>
      </c>
      <c r="F97" s="19"/>
      <c r="G97" s="3"/>
      <c r="H97" s="84"/>
      <c r="I97" s="80"/>
      <c r="J97" s="10">
        <v>1.1342592592592592E-2</v>
      </c>
      <c r="K97" s="10">
        <v>1.3981481481481482E-2</v>
      </c>
      <c r="L97" s="10">
        <f t="shared" si="128"/>
        <v>2.6388888888888903E-3</v>
      </c>
      <c r="M97" s="5">
        <f t="shared" si="142"/>
        <v>92</v>
      </c>
      <c r="N97" s="82"/>
      <c r="O97" s="89"/>
      <c r="P97" s="91"/>
      <c r="Q97" s="77"/>
    </row>
    <row r="98" spans="1:17" s="35" customFormat="1" ht="16.5" customHeight="1" x14ac:dyDescent="0.2">
      <c r="A98" s="92">
        <v>49</v>
      </c>
      <c r="B98" s="93">
        <v>25</v>
      </c>
      <c r="C98" s="92" t="s">
        <v>319</v>
      </c>
      <c r="D98" s="92">
        <v>6</v>
      </c>
      <c r="E98" s="39" t="s">
        <v>4</v>
      </c>
      <c r="F98" s="40" t="s">
        <v>313</v>
      </c>
      <c r="G98" s="40" t="s">
        <v>76</v>
      </c>
      <c r="H98" s="83"/>
      <c r="I98" s="79">
        <v>49</v>
      </c>
      <c r="J98" s="10">
        <v>5.5555555555555558E-3</v>
      </c>
      <c r="K98" s="10">
        <v>7.5925925925925926E-3</v>
      </c>
      <c r="L98" s="10">
        <f>K98-J98</f>
        <v>2.0370370370370369E-3</v>
      </c>
      <c r="M98" s="5">
        <f t="shared" si="142"/>
        <v>60</v>
      </c>
      <c r="N98" s="81">
        <f t="shared" ref="N98" si="209">M98+M99</f>
        <v>133</v>
      </c>
      <c r="O98" s="92">
        <f t="shared" ref="O98" si="210">I98+N98</f>
        <v>182</v>
      </c>
      <c r="P98" s="90">
        <f t="shared" ref="P98" si="211">RANK(O98,O$2:O$101,1)</f>
        <v>37</v>
      </c>
      <c r="Q98" s="78" t="str">
        <f t="shared" ref="Q98" si="212">IF(P98=1,"OR",IF(P98=2,"ARGENT",IF(P98=3,"BRONZE","")))</f>
        <v/>
      </c>
    </row>
    <row r="99" spans="1:17" s="35" customFormat="1" x14ac:dyDescent="0.2">
      <c r="A99" s="92"/>
      <c r="B99" s="93"/>
      <c r="C99" s="92"/>
      <c r="D99" s="92"/>
      <c r="E99" s="39" t="s">
        <v>5</v>
      </c>
      <c r="F99" s="40" t="s">
        <v>314</v>
      </c>
      <c r="G99" s="40" t="s">
        <v>315</v>
      </c>
      <c r="H99" s="84"/>
      <c r="I99" s="80"/>
      <c r="J99" s="10">
        <v>5.5555555555555558E-3</v>
      </c>
      <c r="K99" s="10">
        <v>7.743055555555556E-3</v>
      </c>
      <c r="L99" s="10">
        <f>K99-J99</f>
        <v>2.1875000000000002E-3</v>
      </c>
      <c r="M99" s="5">
        <f t="shared" si="142"/>
        <v>73</v>
      </c>
      <c r="N99" s="82"/>
      <c r="O99" s="92"/>
      <c r="P99" s="91"/>
      <c r="Q99" s="78"/>
    </row>
    <row r="100" spans="1:17" x14ac:dyDescent="0.2">
      <c r="A100" s="94">
        <v>50</v>
      </c>
      <c r="B100" s="93">
        <v>53</v>
      </c>
      <c r="C100" s="94"/>
      <c r="D100" s="94"/>
      <c r="E100" s="9" t="s">
        <v>4</v>
      </c>
      <c r="F100" s="19"/>
      <c r="G100" s="3"/>
      <c r="H100" s="83"/>
      <c r="I100" s="79">
        <v>51</v>
      </c>
      <c r="J100" s="10">
        <v>1.2037037037037035E-2</v>
      </c>
      <c r="K100" s="10">
        <v>1.4409722222222221E-2</v>
      </c>
      <c r="L100" s="10">
        <f t="shared" si="128"/>
        <v>2.372685185185186E-3</v>
      </c>
      <c r="M100" s="5">
        <f t="shared" si="142"/>
        <v>82</v>
      </c>
      <c r="N100" s="81">
        <f t="shared" ref="N100" si="213">M100+M101</f>
        <v>169</v>
      </c>
      <c r="O100" s="89">
        <f t="shared" ref="O100" si="214">I100+N100</f>
        <v>220</v>
      </c>
      <c r="P100" s="90">
        <f t="shared" ref="P100" si="215">RANK(O100,O$2:O$101,1)</f>
        <v>47</v>
      </c>
      <c r="Q100" s="77" t="str">
        <f t="shared" ref="Q100" si="216">IF(P100=1,"OR",IF(P100=2,"ARGENT",IF(P100=3,"BRONZE","")))</f>
        <v/>
      </c>
    </row>
    <row r="101" spans="1:17" x14ac:dyDescent="0.2">
      <c r="A101" s="94"/>
      <c r="B101" s="93"/>
      <c r="C101" s="94"/>
      <c r="D101" s="94"/>
      <c r="E101" s="9" t="s">
        <v>5</v>
      </c>
      <c r="F101" s="19"/>
      <c r="G101" s="3"/>
      <c r="H101" s="84"/>
      <c r="I101" s="80"/>
      <c r="J101" s="10">
        <v>1.2037037037037035E-2</v>
      </c>
      <c r="K101" s="10">
        <v>1.4594907407407405E-2</v>
      </c>
      <c r="L101" s="10">
        <f t="shared" si="128"/>
        <v>2.5578703703703701E-3</v>
      </c>
      <c r="M101" s="5">
        <f t="shared" si="142"/>
        <v>87</v>
      </c>
      <c r="N101" s="82"/>
      <c r="O101" s="89"/>
      <c r="P101" s="91"/>
      <c r="Q101" s="77"/>
    </row>
    <row r="102" spans="1:17" s="35" customFormat="1" ht="15.75" customHeight="1" x14ac:dyDescent="0.2">
      <c r="I102" s="36"/>
      <c r="J102" s="37"/>
      <c r="K102" s="37"/>
      <c r="L102" s="37"/>
      <c r="M102" s="36"/>
      <c r="N102" s="36"/>
      <c r="P102" s="38"/>
    </row>
    <row r="103" spans="1:17" s="35" customFormat="1" x14ac:dyDescent="0.2">
      <c r="A103" s="92">
        <v>50</v>
      </c>
      <c r="B103" s="92">
        <v>28</v>
      </c>
      <c r="C103" s="92" t="s">
        <v>267</v>
      </c>
      <c r="D103" s="92">
        <v>8</v>
      </c>
      <c r="E103" s="39" t="s">
        <v>4</v>
      </c>
      <c r="F103" s="40" t="s">
        <v>271</v>
      </c>
      <c r="G103" s="40" t="s">
        <v>166</v>
      </c>
      <c r="H103" s="85"/>
      <c r="I103" s="87">
        <v>2</v>
      </c>
      <c r="J103" s="41">
        <v>1.6203703703703703E-3</v>
      </c>
      <c r="K103" s="41"/>
      <c r="L103" s="41">
        <f>K103-J103</f>
        <v>-1.6203703703703703E-3</v>
      </c>
      <c r="M103" s="39" t="e">
        <f>RANK(L103,L$2:L$89,1)</f>
        <v>#N/A</v>
      </c>
      <c r="N103" s="87" t="e">
        <f t="shared" ref="N103" si="217">M103+M104</f>
        <v>#N/A</v>
      </c>
      <c r="O103" s="92" t="e">
        <f t="shared" ref="O103" si="218">I103+N103</f>
        <v>#N/A</v>
      </c>
      <c r="P103" s="87" t="e">
        <f>RANK(O103,O$2:O$89,1)</f>
        <v>#N/A</v>
      </c>
      <c r="Q103" s="78" t="e">
        <f t="shared" ref="Q103" si="219">IF(P103=1,"OR",IF(P103=2,"ARGENT",IF(P103=3,"BRONZE","")))</f>
        <v>#N/A</v>
      </c>
    </row>
    <row r="104" spans="1:17" s="35" customFormat="1" x14ac:dyDescent="0.2">
      <c r="A104" s="92"/>
      <c r="B104" s="92"/>
      <c r="C104" s="92"/>
      <c r="D104" s="92"/>
      <c r="E104" s="39" t="s">
        <v>5</v>
      </c>
      <c r="F104" s="40" t="s">
        <v>272</v>
      </c>
      <c r="G104" s="40" t="s">
        <v>273</v>
      </c>
      <c r="H104" s="86"/>
      <c r="I104" s="88"/>
      <c r="J104" s="41">
        <v>1.6203703703703703E-3</v>
      </c>
      <c r="K104" s="41"/>
      <c r="L104" s="41">
        <f>K104-J104</f>
        <v>-1.6203703703703703E-3</v>
      </c>
      <c r="M104" s="39" t="e">
        <f>RANK(L104,L$2:L$89,1)</f>
        <v>#N/A</v>
      </c>
      <c r="N104" s="88"/>
      <c r="O104" s="92"/>
      <c r="P104" s="88"/>
      <c r="Q104" s="78"/>
    </row>
    <row r="105" spans="1:17" s="35" customFormat="1" x14ac:dyDescent="0.2">
      <c r="I105" s="36"/>
      <c r="J105" s="37"/>
      <c r="K105" s="37"/>
      <c r="L105" s="37"/>
      <c r="M105" s="36"/>
      <c r="N105" s="36"/>
      <c r="P105" s="38"/>
    </row>
    <row r="106" spans="1:17" s="35" customFormat="1" x14ac:dyDescent="0.2">
      <c r="A106" s="92">
        <v>51</v>
      </c>
      <c r="B106" s="92">
        <v>23</v>
      </c>
      <c r="C106" s="92" t="s">
        <v>319</v>
      </c>
      <c r="D106" s="92">
        <v>4</v>
      </c>
      <c r="E106" s="39" t="s">
        <v>4</v>
      </c>
      <c r="F106" s="40" t="s">
        <v>307</v>
      </c>
      <c r="G106" s="40" t="s">
        <v>116</v>
      </c>
      <c r="H106" s="85"/>
      <c r="I106" s="87"/>
      <c r="J106" s="41">
        <v>5.0925925925925921E-3</v>
      </c>
      <c r="K106" s="41">
        <v>6.6666666666666671E-3</v>
      </c>
      <c r="L106" s="41">
        <f>K106-J106</f>
        <v>1.574074074074075E-3</v>
      </c>
      <c r="M106" s="39" t="e">
        <f>RANK(L106,L$2:L$89,1)</f>
        <v>#N/A</v>
      </c>
      <c r="N106" s="87" t="e">
        <f t="shared" ref="N106" si="220">M106+M107</f>
        <v>#N/A</v>
      </c>
      <c r="O106" s="92" t="e">
        <f t="shared" ref="O106" si="221">I106+N106</f>
        <v>#N/A</v>
      </c>
      <c r="P106" s="87" t="e">
        <f>RANK(O106,O$2:O$89,1)</f>
        <v>#N/A</v>
      </c>
      <c r="Q106" s="78" t="e">
        <f t="shared" ref="Q106" si="222">IF(P106=1,"OR",IF(P106=2,"ARGENT",IF(P106=3,"BRONZE","")))</f>
        <v>#N/A</v>
      </c>
    </row>
    <row r="107" spans="1:17" s="35" customFormat="1" x14ac:dyDescent="0.2">
      <c r="A107" s="92"/>
      <c r="B107" s="92"/>
      <c r="C107" s="92"/>
      <c r="D107" s="92"/>
      <c r="E107" s="39" t="s">
        <v>5</v>
      </c>
      <c r="F107" s="40" t="s">
        <v>308</v>
      </c>
      <c r="G107" s="40" t="s">
        <v>309</v>
      </c>
      <c r="H107" s="86"/>
      <c r="I107" s="88"/>
      <c r="J107" s="41">
        <v>5.0925925925925921E-3</v>
      </c>
      <c r="K107" s="41">
        <v>6.4583333333333333E-3</v>
      </c>
      <c r="L107" s="41">
        <f>K107-J107</f>
        <v>1.3657407407407412E-3</v>
      </c>
      <c r="M107" s="39">
        <f>RANK(L107,L$2:L$89,1)</f>
        <v>2</v>
      </c>
      <c r="N107" s="88"/>
      <c r="O107" s="92"/>
      <c r="P107" s="88"/>
      <c r="Q107" s="78"/>
    </row>
    <row r="108" spans="1:17" s="35" customFormat="1" x14ac:dyDescent="0.2">
      <c r="I108" s="36"/>
      <c r="J108" s="37"/>
      <c r="K108" s="37"/>
      <c r="L108" s="37"/>
      <c r="M108" s="36"/>
      <c r="N108" s="36"/>
      <c r="P108" s="38"/>
    </row>
    <row r="109" spans="1:17" s="35" customFormat="1" x14ac:dyDescent="0.2">
      <c r="I109" s="36"/>
      <c r="J109" s="37"/>
      <c r="K109" s="37"/>
      <c r="L109" s="37"/>
      <c r="M109" s="36"/>
      <c r="N109" s="36"/>
      <c r="P109" s="38"/>
    </row>
    <row r="110" spans="1:17" s="35" customFormat="1" x14ac:dyDescent="0.2">
      <c r="A110" s="92">
        <v>53</v>
      </c>
      <c r="B110" s="92">
        <v>17</v>
      </c>
      <c r="C110" s="92" t="s">
        <v>369</v>
      </c>
      <c r="D110" s="92">
        <v>8</v>
      </c>
      <c r="E110" s="39" t="s">
        <v>4</v>
      </c>
      <c r="F110" s="40" t="s">
        <v>381</v>
      </c>
      <c r="G110" s="40" t="s">
        <v>382</v>
      </c>
      <c r="H110" s="85"/>
      <c r="I110" s="87"/>
      <c r="J110" s="41">
        <v>3.7037037037037034E-3</v>
      </c>
      <c r="K110" s="41">
        <v>5.6134259259259271E-3</v>
      </c>
      <c r="L110" s="41">
        <f>K110-J110</f>
        <v>1.9097222222222237E-3</v>
      </c>
      <c r="M110" s="39" t="e">
        <f>RANK(L110,L$2:L$89,1)</f>
        <v>#N/A</v>
      </c>
      <c r="N110" s="87" t="e">
        <f t="shared" ref="N110" si="223">M110+M111</f>
        <v>#N/A</v>
      </c>
      <c r="O110" s="92" t="e">
        <f t="shared" ref="O110" si="224">I110+N110</f>
        <v>#N/A</v>
      </c>
      <c r="P110" s="87" t="e">
        <f>RANK(O110,O$2:O$89,1)</f>
        <v>#N/A</v>
      </c>
      <c r="Q110" s="78" t="e">
        <f t="shared" ref="Q110" si="225">IF(P110=1,"OR",IF(P110=2,"ARGENT",IF(P110=3,"BRONZE","")))</f>
        <v>#N/A</v>
      </c>
    </row>
    <row r="111" spans="1:17" s="35" customFormat="1" x14ac:dyDescent="0.2">
      <c r="A111" s="92"/>
      <c r="B111" s="92"/>
      <c r="C111" s="92"/>
      <c r="D111" s="92"/>
      <c r="E111" s="39" t="s">
        <v>5</v>
      </c>
      <c r="F111" s="40" t="s">
        <v>383</v>
      </c>
      <c r="G111" s="40" t="s">
        <v>202</v>
      </c>
      <c r="H111" s="86"/>
      <c r="I111" s="88"/>
      <c r="J111" s="41">
        <v>3.7037037037037034E-3</v>
      </c>
      <c r="K111" s="41">
        <v>5.6597222222222222E-3</v>
      </c>
      <c r="L111" s="41">
        <f>K111-J111</f>
        <v>1.9560185185185188E-3</v>
      </c>
      <c r="M111" s="39" t="e">
        <f>RANK(L111,L$2:L$89,1)</f>
        <v>#N/A</v>
      </c>
      <c r="N111" s="88"/>
      <c r="O111" s="92"/>
      <c r="P111" s="88"/>
      <c r="Q111" s="78"/>
    </row>
    <row r="112" spans="1:17" s="35" customFormat="1" x14ac:dyDescent="0.2">
      <c r="I112" s="36"/>
      <c r="J112" s="37"/>
      <c r="K112" s="37"/>
      <c r="L112" s="37"/>
      <c r="M112" s="36"/>
      <c r="N112" s="36"/>
      <c r="P112" s="38"/>
    </row>
    <row r="113" spans="1:17" s="35" customFormat="1" x14ac:dyDescent="0.2">
      <c r="A113" s="92">
        <v>54</v>
      </c>
      <c r="B113" s="92">
        <v>10</v>
      </c>
      <c r="C113" s="92" t="s">
        <v>441</v>
      </c>
      <c r="D113" s="92">
        <v>14</v>
      </c>
      <c r="E113" s="39" t="s">
        <v>4</v>
      </c>
      <c r="F113" s="40" t="s">
        <v>484</v>
      </c>
      <c r="G113" s="40" t="s">
        <v>485</v>
      </c>
      <c r="H113" s="85"/>
      <c r="I113" s="87"/>
      <c r="J113" s="41">
        <v>2.0833333333333333E-3</v>
      </c>
      <c r="K113" s="41">
        <v>3.7037037037037034E-3</v>
      </c>
      <c r="L113" s="41">
        <f>K113-J113</f>
        <v>1.6203703703703701E-3</v>
      </c>
      <c r="M113" s="39" t="e">
        <f>RANK(L113,L$2:L$89,1)</f>
        <v>#N/A</v>
      </c>
      <c r="N113" s="87" t="e">
        <f t="shared" ref="N113" si="226">M113+M114</f>
        <v>#N/A</v>
      </c>
      <c r="O113" s="92" t="e">
        <f t="shared" ref="O113" si="227">I113+N113</f>
        <v>#N/A</v>
      </c>
      <c r="P113" s="87" t="e">
        <f>RANK(O113,O$2:O$89,1)</f>
        <v>#N/A</v>
      </c>
      <c r="Q113" s="78" t="e">
        <f t="shared" ref="Q113" si="228">IF(P113=1,"OR",IF(P113=2,"ARGENT",IF(P113=3,"BRONZE","")))</f>
        <v>#N/A</v>
      </c>
    </row>
    <row r="114" spans="1:17" s="35" customFormat="1" x14ac:dyDescent="0.2">
      <c r="A114" s="92"/>
      <c r="B114" s="92"/>
      <c r="C114" s="92"/>
      <c r="D114" s="92"/>
      <c r="E114" s="39" t="s">
        <v>5</v>
      </c>
      <c r="F114" s="40" t="s">
        <v>486</v>
      </c>
      <c r="G114" s="40" t="s">
        <v>487</v>
      </c>
      <c r="H114" s="86"/>
      <c r="I114" s="88"/>
      <c r="J114" s="41">
        <v>2.0833333333333333E-3</v>
      </c>
      <c r="K114" s="41">
        <v>3.7152777777777774E-3</v>
      </c>
      <c r="L114" s="41">
        <f>K114-J114</f>
        <v>1.6319444444444441E-3</v>
      </c>
      <c r="M114" s="39" t="e">
        <f>RANK(L114,L$2:L$89,1)</f>
        <v>#N/A</v>
      </c>
      <c r="N114" s="88"/>
      <c r="O114" s="92"/>
      <c r="P114" s="88"/>
      <c r="Q114" s="78"/>
    </row>
  </sheetData>
  <mergeCells count="542">
    <mergeCell ref="F1:G1"/>
    <mergeCell ref="N2:N3"/>
    <mergeCell ref="O2:O3"/>
    <mergeCell ref="P2:P3"/>
    <mergeCell ref="Q2:Q3"/>
    <mergeCell ref="R2:R13"/>
    <mergeCell ref="A4:A5"/>
    <mergeCell ref="B4:B5"/>
    <mergeCell ref="C4:C5"/>
    <mergeCell ref="D4:D5"/>
    <mergeCell ref="H4:H5"/>
    <mergeCell ref="A2:A3"/>
    <mergeCell ref="B2:B3"/>
    <mergeCell ref="C2:C3"/>
    <mergeCell ref="D2:D3"/>
    <mergeCell ref="H2:H3"/>
    <mergeCell ref="I2:I3"/>
    <mergeCell ref="I4:I5"/>
    <mergeCell ref="N4:N5"/>
    <mergeCell ref="O4:O5"/>
    <mergeCell ref="P4:P5"/>
    <mergeCell ref="Q4:Q5"/>
    <mergeCell ref="A6:A7"/>
    <mergeCell ref="B6:B7"/>
    <mergeCell ref="C6:C7"/>
    <mergeCell ref="D6:D7"/>
    <mergeCell ref="H6:H7"/>
    <mergeCell ref="I6:I7"/>
    <mergeCell ref="N6:N7"/>
    <mergeCell ref="O6:O7"/>
    <mergeCell ref="P6:P7"/>
    <mergeCell ref="Q6:Q7"/>
    <mergeCell ref="A8:A9"/>
    <mergeCell ref="B8:B9"/>
    <mergeCell ref="C8:C9"/>
    <mergeCell ref="D8:D9"/>
    <mergeCell ref="H8:H9"/>
    <mergeCell ref="I8:I9"/>
    <mergeCell ref="N8:N9"/>
    <mergeCell ref="O8:O9"/>
    <mergeCell ref="P8:P9"/>
    <mergeCell ref="Q8:Q9"/>
    <mergeCell ref="Q10:Q11"/>
    <mergeCell ref="A12:A13"/>
    <mergeCell ref="B12:B13"/>
    <mergeCell ref="C12:C13"/>
    <mergeCell ref="D12:D13"/>
    <mergeCell ref="H12:H13"/>
    <mergeCell ref="I12:I13"/>
    <mergeCell ref="N12:N13"/>
    <mergeCell ref="O12:O13"/>
    <mergeCell ref="P12:P13"/>
    <mergeCell ref="Q12:Q13"/>
    <mergeCell ref="A10:A11"/>
    <mergeCell ref="B10:B11"/>
    <mergeCell ref="C10:C11"/>
    <mergeCell ref="D10:D11"/>
    <mergeCell ref="H10:H11"/>
    <mergeCell ref="I10:I11"/>
    <mergeCell ref="N10:N11"/>
    <mergeCell ref="O10:O11"/>
    <mergeCell ref="P10:P11"/>
    <mergeCell ref="Q14:Q15"/>
    <mergeCell ref="A16:A17"/>
    <mergeCell ref="B16:B17"/>
    <mergeCell ref="C16:C17"/>
    <mergeCell ref="D16:D17"/>
    <mergeCell ref="H16:H17"/>
    <mergeCell ref="I16:I17"/>
    <mergeCell ref="N16:N17"/>
    <mergeCell ref="O16:O17"/>
    <mergeCell ref="P16:P17"/>
    <mergeCell ref="Q16:Q17"/>
    <mergeCell ref="A14:A15"/>
    <mergeCell ref="B14:B15"/>
    <mergeCell ref="C14:C15"/>
    <mergeCell ref="D14:D15"/>
    <mergeCell ref="H14:H15"/>
    <mergeCell ref="I14:I15"/>
    <mergeCell ref="N14:N15"/>
    <mergeCell ref="O14:O15"/>
    <mergeCell ref="P14:P15"/>
    <mergeCell ref="Q18:Q19"/>
    <mergeCell ref="A20:A21"/>
    <mergeCell ref="B20:B21"/>
    <mergeCell ref="C20:C21"/>
    <mergeCell ref="D20:D21"/>
    <mergeCell ref="H20:H21"/>
    <mergeCell ref="I20:I21"/>
    <mergeCell ref="N20:N21"/>
    <mergeCell ref="O20:O21"/>
    <mergeCell ref="P20:P21"/>
    <mergeCell ref="Q20:Q21"/>
    <mergeCell ref="A18:A19"/>
    <mergeCell ref="B18:B19"/>
    <mergeCell ref="C18:C19"/>
    <mergeCell ref="D18:D19"/>
    <mergeCell ref="H18:H19"/>
    <mergeCell ref="I18:I19"/>
    <mergeCell ref="N18:N19"/>
    <mergeCell ref="O18:O19"/>
    <mergeCell ref="P18:P19"/>
    <mergeCell ref="Q22:Q23"/>
    <mergeCell ref="A24:A25"/>
    <mergeCell ref="B24:B25"/>
    <mergeCell ref="C24:C25"/>
    <mergeCell ref="D24:D25"/>
    <mergeCell ref="H24:H25"/>
    <mergeCell ref="I24:I25"/>
    <mergeCell ref="N24:N25"/>
    <mergeCell ref="O24:O25"/>
    <mergeCell ref="P24:P25"/>
    <mergeCell ref="Q24:Q25"/>
    <mergeCell ref="A22:A23"/>
    <mergeCell ref="B22:B23"/>
    <mergeCell ref="C22:C23"/>
    <mergeCell ref="D22:D23"/>
    <mergeCell ref="H22:H23"/>
    <mergeCell ref="I22:I23"/>
    <mergeCell ref="N22:N23"/>
    <mergeCell ref="O22:O23"/>
    <mergeCell ref="P22:P23"/>
    <mergeCell ref="Q26:Q27"/>
    <mergeCell ref="A28:A29"/>
    <mergeCell ref="B28:B29"/>
    <mergeCell ref="C28:C29"/>
    <mergeCell ref="D28:D29"/>
    <mergeCell ref="H28:H29"/>
    <mergeCell ref="I28:I29"/>
    <mergeCell ref="N28:N29"/>
    <mergeCell ref="O28:O29"/>
    <mergeCell ref="P28:P29"/>
    <mergeCell ref="Q28:Q29"/>
    <mergeCell ref="A26:A27"/>
    <mergeCell ref="B26:B27"/>
    <mergeCell ref="C26:C27"/>
    <mergeCell ref="D26:D27"/>
    <mergeCell ref="H26:H27"/>
    <mergeCell ref="I26:I27"/>
    <mergeCell ref="N26:N27"/>
    <mergeCell ref="O26:O27"/>
    <mergeCell ref="P26:P27"/>
    <mergeCell ref="Q30:Q31"/>
    <mergeCell ref="A32:A33"/>
    <mergeCell ref="B32:B33"/>
    <mergeCell ref="C32:C33"/>
    <mergeCell ref="D32:D33"/>
    <mergeCell ref="H32:H33"/>
    <mergeCell ref="I32:I33"/>
    <mergeCell ref="N32:N33"/>
    <mergeCell ref="O32:O33"/>
    <mergeCell ref="P32:P33"/>
    <mergeCell ref="Q32:Q33"/>
    <mergeCell ref="A30:A31"/>
    <mergeCell ref="B30:B31"/>
    <mergeCell ref="C30:C31"/>
    <mergeCell ref="D30:D31"/>
    <mergeCell ref="H30:H31"/>
    <mergeCell ref="I30:I31"/>
    <mergeCell ref="N30:N31"/>
    <mergeCell ref="O30:O31"/>
    <mergeCell ref="P30:P31"/>
    <mergeCell ref="Q34:Q35"/>
    <mergeCell ref="A36:A37"/>
    <mergeCell ref="B36:B37"/>
    <mergeCell ref="C36:C37"/>
    <mergeCell ref="D36:D37"/>
    <mergeCell ref="H36:H37"/>
    <mergeCell ref="I36:I37"/>
    <mergeCell ref="N36:N37"/>
    <mergeCell ref="O36:O37"/>
    <mergeCell ref="P36:P37"/>
    <mergeCell ref="Q36:Q37"/>
    <mergeCell ref="A34:A35"/>
    <mergeCell ref="B34:B35"/>
    <mergeCell ref="C34:C35"/>
    <mergeCell ref="D34:D35"/>
    <mergeCell ref="H34:H35"/>
    <mergeCell ref="I34:I35"/>
    <mergeCell ref="N34:N35"/>
    <mergeCell ref="O34:O35"/>
    <mergeCell ref="P34:P35"/>
    <mergeCell ref="Q38:Q39"/>
    <mergeCell ref="A103:A104"/>
    <mergeCell ref="B103:B104"/>
    <mergeCell ref="C103:C104"/>
    <mergeCell ref="D103:D104"/>
    <mergeCell ref="H103:H104"/>
    <mergeCell ref="I103:I104"/>
    <mergeCell ref="N103:N104"/>
    <mergeCell ref="O103:O104"/>
    <mergeCell ref="P103:P104"/>
    <mergeCell ref="Q103:Q104"/>
    <mergeCell ref="A38:A39"/>
    <mergeCell ref="B38:B39"/>
    <mergeCell ref="C38:C39"/>
    <mergeCell ref="D38:D39"/>
    <mergeCell ref="H38:H39"/>
    <mergeCell ref="I38:I39"/>
    <mergeCell ref="N38:N39"/>
    <mergeCell ref="O38:O39"/>
    <mergeCell ref="P38:P39"/>
    <mergeCell ref="Q40:Q41"/>
    <mergeCell ref="A42:A43"/>
    <mergeCell ref="B42:B43"/>
    <mergeCell ref="C42:C43"/>
    <mergeCell ref="D42:D43"/>
    <mergeCell ref="H42:H43"/>
    <mergeCell ref="I42:I43"/>
    <mergeCell ref="N42:N43"/>
    <mergeCell ref="O42:O43"/>
    <mergeCell ref="P42:P43"/>
    <mergeCell ref="Q42:Q43"/>
    <mergeCell ref="A40:A41"/>
    <mergeCell ref="B40:B41"/>
    <mergeCell ref="C40:C41"/>
    <mergeCell ref="D40:D41"/>
    <mergeCell ref="H40:H41"/>
    <mergeCell ref="I40:I41"/>
    <mergeCell ref="N40:N41"/>
    <mergeCell ref="O40:O41"/>
    <mergeCell ref="P40:P41"/>
    <mergeCell ref="Q44:Q45"/>
    <mergeCell ref="A46:A47"/>
    <mergeCell ref="B46:B47"/>
    <mergeCell ref="C46:C47"/>
    <mergeCell ref="D46:D47"/>
    <mergeCell ref="H46:H47"/>
    <mergeCell ref="I46:I47"/>
    <mergeCell ref="N46:N47"/>
    <mergeCell ref="O46:O47"/>
    <mergeCell ref="P46:P47"/>
    <mergeCell ref="Q46:Q47"/>
    <mergeCell ref="A44:A45"/>
    <mergeCell ref="B44:B45"/>
    <mergeCell ref="C44:C45"/>
    <mergeCell ref="D44:D45"/>
    <mergeCell ref="H44:H45"/>
    <mergeCell ref="I44:I45"/>
    <mergeCell ref="N44:N45"/>
    <mergeCell ref="O44:O45"/>
    <mergeCell ref="P44:P45"/>
    <mergeCell ref="Q48:Q49"/>
    <mergeCell ref="A106:A107"/>
    <mergeCell ref="B106:B107"/>
    <mergeCell ref="C106:C107"/>
    <mergeCell ref="D106:D107"/>
    <mergeCell ref="H106:H107"/>
    <mergeCell ref="I106:I107"/>
    <mergeCell ref="N106:N107"/>
    <mergeCell ref="O106:O107"/>
    <mergeCell ref="P106:P107"/>
    <mergeCell ref="Q106:Q107"/>
    <mergeCell ref="A48:A49"/>
    <mergeCell ref="B48:B49"/>
    <mergeCell ref="C48:C49"/>
    <mergeCell ref="D48:D49"/>
    <mergeCell ref="H48:H49"/>
    <mergeCell ref="I48:I49"/>
    <mergeCell ref="N48:N49"/>
    <mergeCell ref="O48:O49"/>
    <mergeCell ref="P48:P49"/>
    <mergeCell ref="Q50:Q51"/>
    <mergeCell ref="A98:A99"/>
    <mergeCell ref="B98:B99"/>
    <mergeCell ref="C98:C99"/>
    <mergeCell ref="O98:O99"/>
    <mergeCell ref="P98:P99"/>
    <mergeCell ref="Q98:Q99"/>
    <mergeCell ref="A50:A51"/>
    <mergeCell ref="B50:B51"/>
    <mergeCell ref="C50:C51"/>
    <mergeCell ref="D50:D51"/>
    <mergeCell ref="H50:H51"/>
    <mergeCell ref="I50:I51"/>
    <mergeCell ref="N50:N51"/>
    <mergeCell ref="O50:O51"/>
    <mergeCell ref="P50:P51"/>
    <mergeCell ref="Q52:Q53"/>
    <mergeCell ref="A54:A55"/>
    <mergeCell ref="B54:B55"/>
    <mergeCell ref="C54:C55"/>
    <mergeCell ref="D54:D55"/>
    <mergeCell ref="H54:H55"/>
    <mergeCell ref="I54:I55"/>
    <mergeCell ref="N54:N55"/>
    <mergeCell ref="O54:O55"/>
    <mergeCell ref="P54:P55"/>
    <mergeCell ref="Q54:Q55"/>
    <mergeCell ref="A52:A53"/>
    <mergeCell ref="B52:B53"/>
    <mergeCell ref="C52:C53"/>
    <mergeCell ref="D52:D53"/>
    <mergeCell ref="H52:H53"/>
    <mergeCell ref="I52:I53"/>
    <mergeCell ref="N52:N53"/>
    <mergeCell ref="O52:O53"/>
    <mergeCell ref="P52:P53"/>
    <mergeCell ref="Q56:Q57"/>
    <mergeCell ref="A58:A59"/>
    <mergeCell ref="B58:B59"/>
    <mergeCell ref="C58:C59"/>
    <mergeCell ref="D58:D59"/>
    <mergeCell ref="H58:H59"/>
    <mergeCell ref="I58:I59"/>
    <mergeCell ref="N58:N59"/>
    <mergeCell ref="O58:O59"/>
    <mergeCell ref="P58:P59"/>
    <mergeCell ref="Q58:Q59"/>
    <mergeCell ref="A56:A57"/>
    <mergeCell ref="B56:B57"/>
    <mergeCell ref="C56:C57"/>
    <mergeCell ref="D56:D57"/>
    <mergeCell ref="H56:H57"/>
    <mergeCell ref="I56:I57"/>
    <mergeCell ref="N56:N57"/>
    <mergeCell ref="O56:O57"/>
    <mergeCell ref="P56:P57"/>
    <mergeCell ref="Q60:Q61"/>
    <mergeCell ref="A62:A63"/>
    <mergeCell ref="B62:B63"/>
    <mergeCell ref="C62:C63"/>
    <mergeCell ref="D62:D63"/>
    <mergeCell ref="H62:H63"/>
    <mergeCell ref="I62:I63"/>
    <mergeCell ref="N62:N63"/>
    <mergeCell ref="O62:O63"/>
    <mergeCell ref="P62:P63"/>
    <mergeCell ref="Q62:Q63"/>
    <mergeCell ref="A60:A61"/>
    <mergeCell ref="B60:B61"/>
    <mergeCell ref="C60:C61"/>
    <mergeCell ref="D60:D61"/>
    <mergeCell ref="H60:H61"/>
    <mergeCell ref="I60:I61"/>
    <mergeCell ref="N60:N61"/>
    <mergeCell ref="O60:O61"/>
    <mergeCell ref="P60:P61"/>
    <mergeCell ref="Q110:Q111"/>
    <mergeCell ref="A64:A65"/>
    <mergeCell ref="B64:B65"/>
    <mergeCell ref="C64:C65"/>
    <mergeCell ref="D64:D65"/>
    <mergeCell ref="H64:H65"/>
    <mergeCell ref="I64:I65"/>
    <mergeCell ref="N64:N65"/>
    <mergeCell ref="O64:O65"/>
    <mergeCell ref="P64:P65"/>
    <mergeCell ref="Q64:Q65"/>
    <mergeCell ref="A110:A111"/>
    <mergeCell ref="B110:B111"/>
    <mergeCell ref="C110:C111"/>
    <mergeCell ref="D110:D111"/>
    <mergeCell ref="H110:H111"/>
    <mergeCell ref="I110:I111"/>
    <mergeCell ref="N110:N111"/>
    <mergeCell ref="O110:O111"/>
    <mergeCell ref="P110:P111"/>
    <mergeCell ref="Q66:Q67"/>
    <mergeCell ref="A68:A69"/>
    <mergeCell ref="B68:B69"/>
    <mergeCell ref="C68:C69"/>
    <mergeCell ref="D68:D69"/>
    <mergeCell ref="H68:H69"/>
    <mergeCell ref="I68:I69"/>
    <mergeCell ref="N68:N69"/>
    <mergeCell ref="O68:O69"/>
    <mergeCell ref="P68:P69"/>
    <mergeCell ref="Q68:Q69"/>
    <mergeCell ref="A66:A67"/>
    <mergeCell ref="B66:B67"/>
    <mergeCell ref="C66:C67"/>
    <mergeCell ref="D66:D67"/>
    <mergeCell ref="H66:H67"/>
    <mergeCell ref="I66:I67"/>
    <mergeCell ref="N66:N67"/>
    <mergeCell ref="O66:O67"/>
    <mergeCell ref="P66:P67"/>
    <mergeCell ref="Q70:Q71"/>
    <mergeCell ref="A72:A73"/>
    <mergeCell ref="B72:B73"/>
    <mergeCell ref="C72:C73"/>
    <mergeCell ref="D72:D73"/>
    <mergeCell ref="H72:H73"/>
    <mergeCell ref="I72:I73"/>
    <mergeCell ref="N72:N73"/>
    <mergeCell ref="O72:O73"/>
    <mergeCell ref="P72:P73"/>
    <mergeCell ref="Q72:Q73"/>
    <mergeCell ref="A70:A71"/>
    <mergeCell ref="B70:B71"/>
    <mergeCell ref="C70:C71"/>
    <mergeCell ref="D70:D71"/>
    <mergeCell ref="H70:H71"/>
    <mergeCell ref="I70:I71"/>
    <mergeCell ref="N70:N71"/>
    <mergeCell ref="O70:O71"/>
    <mergeCell ref="P70:P71"/>
    <mergeCell ref="Q74:Q75"/>
    <mergeCell ref="A76:A77"/>
    <mergeCell ref="B76:B77"/>
    <mergeCell ref="C76:C77"/>
    <mergeCell ref="D76:D77"/>
    <mergeCell ref="H76:H77"/>
    <mergeCell ref="I76:I77"/>
    <mergeCell ref="N76:N77"/>
    <mergeCell ref="O76:O77"/>
    <mergeCell ref="P76:P77"/>
    <mergeCell ref="Q76:Q77"/>
    <mergeCell ref="A74:A75"/>
    <mergeCell ref="B74:B75"/>
    <mergeCell ref="C74:C75"/>
    <mergeCell ref="D74:D75"/>
    <mergeCell ref="H74:H75"/>
    <mergeCell ref="I74:I75"/>
    <mergeCell ref="N74:N75"/>
    <mergeCell ref="O74:O75"/>
    <mergeCell ref="P74:P75"/>
    <mergeCell ref="Q78:Q79"/>
    <mergeCell ref="A80:A81"/>
    <mergeCell ref="B80:B81"/>
    <mergeCell ref="C80:C81"/>
    <mergeCell ref="D80:D81"/>
    <mergeCell ref="H80:H81"/>
    <mergeCell ref="I80:I81"/>
    <mergeCell ref="N80:N81"/>
    <mergeCell ref="O80:O81"/>
    <mergeCell ref="P80:P81"/>
    <mergeCell ref="Q80:Q81"/>
    <mergeCell ref="A78:A79"/>
    <mergeCell ref="B78:B79"/>
    <mergeCell ref="C78:C79"/>
    <mergeCell ref="D78:D79"/>
    <mergeCell ref="H78:H79"/>
    <mergeCell ref="I78:I79"/>
    <mergeCell ref="N78:N79"/>
    <mergeCell ref="O78:O79"/>
    <mergeCell ref="P78:P79"/>
    <mergeCell ref="Q113:Q114"/>
    <mergeCell ref="A82:A83"/>
    <mergeCell ref="B82:B83"/>
    <mergeCell ref="C82:C83"/>
    <mergeCell ref="D82:D83"/>
    <mergeCell ref="H82:H83"/>
    <mergeCell ref="I82:I83"/>
    <mergeCell ref="N82:N83"/>
    <mergeCell ref="O82:O83"/>
    <mergeCell ref="P82:P83"/>
    <mergeCell ref="Q82:Q83"/>
    <mergeCell ref="A113:A114"/>
    <mergeCell ref="B113:B114"/>
    <mergeCell ref="C113:C114"/>
    <mergeCell ref="D113:D114"/>
    <mergeCell ref="H113:H114"/>
    <mergeCell ref="I113:I114"/>
    <mergeCell ref="N113:N114"/>
    <mergeCell ref="O113:O114"/>
    <mergeCell ref="P113:P114"/>
    <mergeCell ref="Q84:Q85"/>
    <mergeCell ref="A86:A87"/>
    <mergeCell ref="B86:B87"/>
    <mergeCell ref="C86:C87"/>
    <mergeCell ref="D86:D87"/>
    <mergeCell ref="H86:H87"/>
    <mergeCell ref="I86:I87"/>
    <mergeCell ref="N86:N87"/>
    <mergeCell ref="O86:O87"/>
    <mergeCell ref="P86:P87"/>
    <mergeCell ref="Q86:Q87"/>
    <mergeCell ref="A84:A85"/>
    <mergeCell ref="B84:B85"/>
    <mergeCell ref="C84:C85"/>
    <mergeCell ref="D84:D85"/>
    <mergeCell ref="H84:H85"/>
    <mergeCell ref="I84:I85"/>
    <mergeCell ref="N84:N85"/>
    <mergeCell ref="O84:O85"/>
    <mergeCell ref="P84:P85"/>
    <mergeCell ref="Q88:Q89"/>
    <mergeCell ref="A90:A91"/>
    <mergeCell ref="B90:B91"/>
    <mergeCell ref="C90:C91"/>
    <mergeCell ref="D90:D91"/>
    <mergeCell ref="H90:H91"/>
    <mergeCell ref="I90:I91"/>
    <mergeCell ref="N90:N91"/>
    <mergeCell ref="O90:O91"/>
    <mergeCell ref="P90:P91"/>
    <mergeCell ref="Q90:Q91"/>
    <mergeCell ref="A88:A89"/>
    <mergeCell ref="B88:B89"/>
    <mergeCell ref="C88:C89"/>
    <mergeCell ref="D88:D89"/>
    <mergeCell ref="H88:H89"/>
    <mergeCell ref="I88:I89"/>
    <mergeCell ref="N88:N89"/>
    <mergeCell ref="O88:O89"/>
    <mergeCell ref="P88:P89"/>
    <mergeCell ref="Q92:Q93"/>
    <mergeCell ref="A94:A95"/>
    <mergeCell ref="B94:B95"/>
    <mergeCell ref="C94:C95"/>
    <mergeCell ref="D94:D95"/>
    <mergeCell ref="H94:H95"/>
    <mergeCell ref="I94:I95"/>
    <mergeCell ref="N94:N95"/>
    <mergeCell ref="O94:O95"/>
    <mergeCell ref="P94:P95"/>
    <mergeCell ref="Q94:Q95"/>
    <mergeCell ref="A92:A93"/>
    <mergeCell ref="B92:B93"/>
    <mergeCell ref="C92:C93"/>
    <mergeCell ref="D92:D93"/>
    <mergeCell ref="H92:H93"/>
    <mergeCell ref="I92:I93"/>
    <mergeCell ref="N92:N93"/>
    <mergeCell ref="O92:O93"/>
    <mergeCell ref="P92:P93"/>
    <mergeCell ref="Q96:Q97"/>
    <mergeCell ref="A100:A101"/>
    <mergeCell ref="B100:B101"/>
    <mergeCell ref="C100:C101"/>
    <mergeCell ref="D100:D101"/>
    <mergeCell ref="H100:H101"/>
    <mergeCell ref="I100:I101"/>
    <mergeCell ref="N100:N101"/>
    <mergeCell ref="O100:O101"/>
    <mergeCell ref="P100:P101"/>
    <mergeCell ref="Q100:Q101"/>
    <mergeCell ref="A96:A97"/>
    <mergeCell ref="B96:B97"/>
    <mergeCell ref="C96:C97"/>
    <mergeCell ref="D96:D97"/>
    <mergeCell ref="H96:H97"/>
    <mergeCell ref="I96:I97"/>
    <mergeCell ref="N96:N97"/>
    <mergeCell ref="O96:O97"/>
    <mergeCell ref="P96:P97"/>
    <mergeCell ref="D98:D99"/>
    <mergeCell ref="H98:H99"/>
    <mergeCell ref="I98:I99"/>
    <mergeCell ref="N98:N9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R53"/>
  <sheetViews>
    <sheetView tabSelected="1" topLeftCell="C1" workbookViewId="0">
      <selection activeCell="I16" sqref="I16:I17"/>
    </sheetView>
  </sheetViews>
  <sheetFormatPr defaultColWidth="10.76171875" defaultRowHeight="15" x14ac:dyDescent="0.2"/>
  <cols>
    <col min="2" max="2" width="14.66015625" style="22" customWidth="1"/>
    <col min="3" max="3" width="18.29296875" customWidth="1"/>
    <col min="4" max="4" width="18.4296875" customWidth="1"/>
    <col min="6" max="7" width="17.484375" customWidth="1"/>
    <col min="8" max="8" width="13.046875" style="1" customWidth="1"/>
    <col min="9" max="9" width="19.50390625" style="6" customWidth="1"/>
    <col min="10" max="11" width="13.71875" style="11" customWidth="1"/>
    <col min="12" max="12" width="30.265625" style="11" customWidth="1"/>
    <col min="13" max="13" width="22.734375" style="7" customWidth="1"/>
    <col min="14" max="14" width="13.1796875" style="7" customWidth="1"/>
    <col min="15" max="15" width="12.10546875" customWidth="1"/>
    <col min="16" max="16" width="13.31640625" style="18" customWidth="1"/>
    <col min="17" max="17" width="14.2578125" customWidth="1"/>
    <col min="18" max="18" width="21.1171875" customWidth="1"/>
  </cols>
  <sheetData>
    <row r="1" spans="1:18" s="16" customFormat="1" ht="51" customHeight="1" x14ac:dyDescent="0.2">
      <c r="B1" s="21" t="s">
        <v>0</v>
      </c>
      <c r="C1" s="12" t="s">
        <v>1</v>
      </c>
      <c r="D1" s="12" t="s">
        <v>2</v>
      </c>
      <c r="E1" s="12"/>
      <c r="F1" s="99" t="s">
        <v>3</v>
      </c>
      <c r="G1" s="100"/>
      <c r="H1" s="13" t="s">
        <v>14</v>
      </c>
      <c r="I1" s="13" t="s">
        <v>6</v>
      </c>
      <c r="J1" s="14" t="s">
        <v>11</v>
      </c>
      <c r="K1" s="14" t="s">
        <v>12</v>
      </c>
      <c r="L1" s="14" t="s">
        <v>13</v>
      </c>
      <c r="M1" s="15" t="s">
        <v>15</v>
      </c>
      <c r="N1" s="15" t="s">
        <v>7</v>
      </c>
      <c r="O1" s="12" t="s">
        <v>9</v>
      </c>
      <c r="P1" s="17" t="s">
        <v>8</v>
      </c>
      <c r="Q1" s="12" t="s">
        <v>10</v>
      </c>
    </row>
    <row r="2" spans="1:18" x14ac:dyDescent="0.2">
      <c r="A2" s="94">
        <v>1</v>
      </c>
      <c r="B2" s="93">
        <v>24</v>
      </c>
      <c r="C2" s="94" t="s">
        <v>103</v>
      </c>
      <c r="D2" s="94">
        <v>11</v>
      </c>
      <c r="E2" s="9" t="s">
        <v>4</v>
      </c>
      <c r="F2" s="20" t="s">
        <v>104</v>
      </c>
      <c r="G2" s="20" t="s">
        <v>105</v>
      </c>
      <c r="H2" s="102"/>
      <c r="I2" s="79">
        <v>24</v>
      </c>
      <c r="J2" s="10">
        <v>1.7592592592592594E-2</v>
      </c>
      <c r="K2" s="10">
        <v>2.0243055555555552E-2</v>
      </c>
      <c r="L2" s="10">
        <f>K2-J2</f>
        <v>2.6504629629629586E-3</v>
      </c>
      <c r="M2" s="5">
        <f>RANK(L2,L$2:L$39,1)</f>
        <v>32</v>
      </c>
      <c r="N2" s="81">
        <f>M2+M3</f>
        <v>68</v>
      </c>
      <c r="O2" s="89">
        <f>I2+N2</f>
        <v>92</v>
      </c>
      <c r="P2" s="90">
        <f>RANK(O2,O$2:O$39,1)</f>
        <v>17</v>
      </c>
      <c r="Q2" s="77" t="str">
        <f>IF(P2=1,"OR",IF(P2=2,"ARGENT",IF(P2=3,"BRONZE","")))</f>
        <v/>
      </c>
      <c r="R2" s="61"/>
    </row>
    <row r="3" spans="1:18" x14ac:dyDescent="0.2">
      <c r="A3" s="94"/>
      <c r="B3" s="93"/>
      <c r="C3" s="94"/>
      <c r="D3" s="94"/>
      <c r="E3" s="9" t="s">
        <v>5</v>
      </c>
      <c r="F3" s="20" t="s">
        <v>106</v>
      </c>
      <c r="G3" s="20" t="s">
        <v>107</v>
      </c>
      <c r="H3" s="107"/>
      <c r="I3" s="80"/>
      <c r="J3" s="10">
        <v>1.7592592592592594E-2</v>
      </c>
      <c r="K3" s="10">
        <v>2.0625000000000001E-2</v>
      </c>
      <c r="L3" s="10">
        <f t="shared" ref="L3:L43" si="0">K3-J3</f>
        <v>3.0324074074074073E-3</v>
      </c>
      <c r="M3" s="5">
        <f t="shared" ref="M3:M39" si="1">RANK(L3,L$2:L$39,1)</f>
        <v>36</v>
      </c>
      <c r="N3" s="82"/>
      <c r="O3" s="89"/>
      <c r="P3" s="91"/>
      <c r="Q3" s="77"/>
      <c r="R3" s="61"/>
    </row>
    <row r="4" spans="1:18" s="8" customFormat="1" x14ac:dyDescent="0.2">
      <c r="A4" s="94">
        <f>A2+1</f>
        <v>2</v>
      </c>
      <c r="B4" s="93">
        <v>18</v>
      </c>
      <c r="C4" s="94" t="s">
        <v>193</v>
      </c>
      <c r="D4" s="94">
        <v>11</v>
      </c>
      <c r="E4" s="9" t="s">
        <v>4</v>
      </c>
      <c r="F4" s="20" t="s">
        <v>194</v>
      </c>
      <c r="G4" s="20" t="s">
        <v>195</v>
      </c>
      <c r="H4" s="83"/>
      <c r="I4" s="79">
        <v>12</v>
      </c>
      <c r="J4" s="10">
        <v>1.6435185185185188E-2</v>
      </c>
      <c r="K4" s="10">
        <v>1.8460648148148146E-2</v>
      </c>
      <c r="L4" s="10">
        <f t="shared" si="0"/>
        <v>2.0254629629629581E-3</v>
      </c>
      <c r="M4" s="5">
        <f t="shared" si="1"/>
        <v>8</v>
      </c>
      <c r="N4" s="81">
        <f t="shared" ref="N4" si="2">M4+M5</f>
        <v>25</v>
      </c>
      <c r="O4" s="89">
        <f t="shared" ref="O4" si="3">I4+N4</f>
        <v>37</v>
      </c>
      <c r="P4" s="90">
        <f t="shared" ref="P4" si="4">RANK(O4,O$2:O$39,1)</f>
        <v>7</v>
      </c>
      <c r="Q4" s="77" t="str">
        <f t="shared" ref="Q4" si="5">IF(P4=1,"OR",IF(P4=2,"ARGENT",IF(P4=3,"BRONZE","")))</f>
        <v/>
      </c>
      <c r="R4" s="61"/>
    </row>
    <row r="5" spans="1:18" s="8" customFormat="1" x14ac:dyDescent="0.2">
      <c r="A5" s="94"/>
      <c r="B5" s="93"/>
      <c r="C5" s="94"/>
      <c r="D5" s="94"/>
      <c r="E5" s="9" t="s">
        <v>5</v>
      </c>
      <c r="F5" s="20" t="s">
        <v>196</v>
      </c>
      <c r="G5" s="20" t="s">
        <v>197</v>
      </c>
      <c r="H5" s="84"/>
      <c r="I5" s="80"/>
      <c r="J5" s="10">
        <v>1.6435185185185188E-2</v>
      </c>
      <c r="K5" s="10">
        <v>1.8692129629629631E-2</v>
      </c>
      <c r="L5" s="10">
        <f t="shared" si="0"/>
        <v>2.2569444444444434E-3</v>
      </c>
      <c r="M5" s="5">
        <f t="shared" si="1"/>
        <v>17</v>
      </c>
      <c r="N5" s="82"/>
      <c r="O5" s="89"/>
      <c r="P5" s="91"/>
      <c r="Q5" s="77"/>
      <c r="R5" s="61"/>
    </row>
    <row r="6" spans="1:18" x14ac:dyDescent="0.2">
      <c r="A6" s="94">
        <f t="shared" ref="A6" si="6">A4+1</f>
        <v>3</v>
      </c>
      <c r="B6" s="93">
        <v>19</v>
      </c>
      <c r="C6" s="94" t="s">
        <v>193</v>
      </c>
      <c r="D6" s="94">
        <v>12</v>
      </c>
      <c r="E6" s="9" t="s">
        <v>4</v>
      </c>
      <c r="F6" s="20" t="s">
        <v>198</v>
      </c>
      <c r="G6" s="20" t="s">
        <v>199</v>
      </c>
      <c r="H6" s="83"/>
      <c r="I6" s="79">
        <v>23</v>
      </c>
      <c r="J6" s="10">
        <v>1.6666666666666666E-2</v>
      </c>
      <c r="K6" s="10">
        <v>1.9166666666666669E-2</v>
      </c>
      <c r="L6" s="10">
        <f t="shared" si="0"/>
        <v>2.5000000000000022E-3</v>
      </c>
      <c r="M6" s="5">
        <f t="shared" si="1"/>
        <v>27</v>
      </c>
      <c r="N6" s="81">
        <f t="shared" ref="N6" si="7">M6+M7</f>
        <v>57</v>
      </c>
      <c r="O6" s="89">
        <f t="shared" ref="O6" si="8">I6+N6</f>
        <v>80</v>
      </c>
      <c r="P6" s="90">
        <f t="shared" ref="P6" si="9">RANK(O6,O$2:O$39,1)</f>
        <v>15</v>
      </c>
      <c r="Q6" s="77" t="str">
        <f t="shared" ref="Q6" si="10">IF(P6=1,"OR",IF(P6=2,"ARGENT",IF(P6=3,"BRONZE","")))</f>
        <v/>
      </c>
      <c r="R6" s="61"/>
    </row>
    <row r="7" spans="1:18" x14ac:dyDescent="0.2">
      <c r="A7" s="94"/>
      <c r="B7" s="93"/>
      <c r="C7" s="94"/>
      <c r="D7" s="94"/>
      <c r="E7" s="9" t="s">
        <v>5</v>
      </c>
      <c r="F7" s="20" t="s">
        <v>200</v>
      </c>
      <c r="G7" s="20" t="s">
        <v>45</v>
      </c>
      <c r="H7" s="84"/>
      <c r="I7" s="80"/>
      <c r="J7" s="10">
        <v>1.6666666666666666E-2</v>
      </c>
      <c r="K7" s="10">
        <v>1.9259259259259261E-2</v>
      </c>
      <c r="L7" s="10">
        <f t="shared" si="0"/>
        <v>2.5925925925925943E-3</v>
      </c>
      <c r="M7" s="5">
        <f t="shared" si="1"/>
        <v>30</v>
      </c>
      <c r="N7" s="82"/>
      <c r="O7" s="89"/>
      <c r="P7" s="91"/>
      <c r="Q7" s="77"/>
      <c r="R7" s="61"/>
    </row>
    <row r="8" spans="1:18" x14ac:dyDescent="0.2">
      <c r="A8" s="94">
        <f>A52+1</f>
        <v>5</v>
      </c>
      <c r="B8" s="93">
        <v>21</v>
      </c>
      <c r="C8" s="94" t="s">
        <v>193</v>
      </c>
      <c r="D8" s="94">
        <v>14</v>
      </c>
      <c r="E8" s="9" t="s">
        <v>4</v>
      </c>
      <c r="F8" s="20" t="s">
        <v>205</v>
      </c>
      <c r="G8" s="20" t="s">
        <v>51</v>
      </c>
      <c r="H8" s="83"/>
      <c r="I8" s="79">
        <v>15</v>
      </c>
      <c r="J8" s="10">
        <v>1.712962962962963E-2</v>
      </c>
      <c r="K8" s="10">
        <v>1.9305555555555555E-2</v>
      </c>
      <c r="L8" s="10">
        <f t="shared" si="0"/>
        <v>2.1759259259259249E-3</v>
      </c>
      <c r="M8" s="5">
        <f t="shared" si="1"/>
        <v>13</v>
      </c>
      <c r="N8" s="81">
        <f t="shared" ref="N8" si="11">M8+M9</f>
        <v>26</v>
      </c>
      <c r="O8" s="89">
        <f t="shared" ref="O8" si="12">I8+N8</f>
        <v>41</v>
      </c>
      <c r="P8" s="90">
        <f t="shared" ref="P8" si="13">RANK(O8,O$2:O$39,1)</f>
        <v>8</v>
      </c>
      <c r="Q8" s="77" t="str">
        <f t="shared" ref="Q8" si="14">IF(P8=1,"OR",IF(P8=2,"ARGENT",IF(P8=3,"BRONZE","")))</f>
        <v/>
      </c>
      <c r="R8" s="61"/>
    </row>
    <row r="9" spans="1:18" x14ac:dyDescent="0.2">
      <c r="A9" s="94"/>
      <c r="B9" s="93"/>
      <c r="C9" s="94"/>
      <c r="D9" s="94"/>
      <c r="E9" s="9" t="s">
        <v>5</v>
      </c>
      <c r="F9" s="20" t="s">
        <v>210</v>
      </c>
      <c r="G9" s="20" t="s">
        <v>211</v>
      </c>
      <c r="H9" s="84"/>
      <c r="I9" s="80"/>
      <c r="J9" s="10">
        <v>1.712962962962963E-2</v>
      </c>
      <c r="K9" s="10">
        <v>1.9305555555555555E-2</v>
      </c>
      <c r="L9" s="10">
        <f t="shared" si="0"/>
        <v>2.1759259259259249E-3</v>
      </c>
      <c r="M9" s="5">
        <f t="shared" si="1"/>
        <v>13</v>
      </c>
      <c r="N9" s="82"/>
      <c r="O9" s="89"/>
      <c r="P9" s="91"/>
      <c r="Q9" s="77"/>
      <c r="R9" s="61"/>
    </row>
    <row r="10" spans="1:18" s="8" customFormat="1" x14ac:dyDescent="0.2">
      <c r="A10" s="94">
        <f t="shared" ref="A10" si="15">A8+1</f>
        <v>6</v>
      </c>
      <c r="B10" s="93">
        <v>22</v>
      </c>
      <c r="C10" s="94" t="s">
        <v>193</v>
      </c>
      <c r="D10" s="94">
        <v>15</v>
      </c>
      <c r="E10" s="9" t="s">
        <v>4</v>
      </c>
      <c r="F10" s="20" t="s">
        <v>206</v>
      </c>
      <c r="G10" s="20" t="s">
        <v>207</v>
      </c>
      <c r="H10" s="83"/>
      <c r="I10" s="79">
        <v>4</v>
      </c>
      <c r="J10" s="10">
        <v>1.7361111111111112E-2</v>
      </c>
      <c r="K10" s="10">
        <v>1.9560185185185184E-2</v>
      </c>
      <c r="L10" s="10">
        <f t="shared" si="0"/>
        <v>2.199074074074072E-3</v>
      </c>
      <c r="M10" s="5">
        <f t="shared" si="1"/>
        <v>15</v>
      </c>
      <c r="N10" s="81">
        <f t="shared" ref="N10" si="16">M10+M11</f>
        <v>19</v>
      </c>
      <c r="O10" s="89">
        <f t="shared" ref="O10" si="17">I10+N10</f>
        <v>23</v>
      </c>
      <c r="P10" s="90">
        <f t="shared" ref="P10" si="18">RANK(O10,O$2:O$39,1)</f>
        <v>5</v>
      </c>
      <c r="Q10" s="77" t="str">
        <f t="shared" ref="Q10" si="19">IF(P10=1,"OR",IF(P10=2,"ARGENT",IF(P10=3,"BRONZE","")))</f>
        <v/>
      </c>
      <c r="R10" s="61"/>
    </row>
    <row r="11" spans="1:18" s="8" customFormat="1" x14ac:dyDescent="0.2">
      <c r="A11" s="94"/>
      <c r="B11" s="93"/>
      <c r="C11" s="94"/>
      <c r="D11" s="94"/>
      <c r="E11" s="9" t="s">
        <v>5</v>
      </c>
      <c r="F11" s="20" t="s">
        <v>208</v>
      </c>
      <c r="G11" s="20" t="s">
        <v>209</v>
      </c>
      <c r="H11" s="84"/>
      <c r="I11" s="80"/>
      <c r="J11" s="10">
        <v>1.7361111111111112E-2</v>
      </c>
      <c r="K11" s="10">
        <v>1.923611111111111E-2</v>
      </c>
      <c r="L11" s="10">
        <f t="shared" si="0"/>
        <v>1.8749999999999982E-3</v>
      </c>
      <c r="M11" s="5">
        <f t="shared" si="1"/>
        <v>4</v>
      </c>
      <c r="N11" s="82"/>
      <c r="O11" s="89"/>
      <c r="P11" s="91"/>
      <c r="Q11" s="77"/>
      <c r="R11" s="61"/>
    </row>
    <row r="12" spans="1:18" x14ac:dyDescent="0.2">
      <c r="A12" s="94" t="e">
        <f>A50+1</f>
        <v>#REF!</v>
      </c>
      <c r="B12" s="93">
        <v>14</v>
      </c>
      <c r="C12" s="94" t="s">
        <v>230</v>
      </c>
      <c r="D12" s="94">
        <v>6</v>
      </c>
      <c r="E12" s="9" t="s">
        <v>4</v>
      </c>
      <c r="F12" s="20" t="s">
        <v>242</v>
      </c>
      <c r="G12" s="20" t="s">
        <v>243</v>
      </c>
      <c r="H12" s="83"/>
      <c r="I12" s="79">
        <v>5</v>
      </c>
      <c r="J12" s="10">
        <v>1.5740740740740743E-2</v>
      </c>
      <c r="K12" s="10">
        <v>1.7592592592592594E-2</v>
      </c>
      <c r="L12" s="10">
        <f t="shared" si="0"/>
        <v>1.8518518518518511E-3</v>
      </c>
      <c r="M12" s="5">
        <f t="shared" si="1"/>
        <v>3</v>
      </c>
      <c r="N12" s="81">
        <f t="shared" ref="N12" si="20">M12+M13</f>
        <v>21</v>
      </c>
      <c r="O12" s="89">
        <f t="shared" ref="O12" si="21">I12+N12</f>
        <v>26</v>
      </c>
      <c r="P12" s="90">
        <f t="shared" ref="P12" si="22">RANK(O12,O$2:O$39,1)</f>
        <v>6</v>
      </c>
      <c r="Q12" s="77" t="str">
        <f t="shared" ref="Q12" si="23">IF(P12=1,"OR",IF(P12=2,"ARGENT",IF(P12=3,"BRONZE","")))</f>
        <v/>
      </c>
    </row>
    <row r="13" spans="1:18" x14ac:dyDescent="0.2">
      <c r="A13" s="94"/>
      <c r="B13" s="93"/>
      <c r="C13" s="94"/>
      <c r="D13" s="94"/>
      <c r="E13" s="9" t="s">
        <v>5</v>
      </c>
      <c r="F13" s="20" t="s">
        <v>244</v>
      </c>
      <c r="G13" s="20" t="s">
        <v>245</v>
      </c>
      <c r="H13" s="84"/>
      <c r="I13" s="80"/>
      <c r="J13" s="10">
        <v>1.5740740740740743E-2</v>
      </c>
      <c r="K13" s="10">
        <v>1.8020833333333333E-2</v>
      </c>
      <c r="L13" s="10">
        <f t="shared" si="0"/>
        <v>2.2800925925925905E-3</v>
      </c>
      <c r="M13" s="5">
        <f t="shared" si="1"/>
        <v>18</v>
      </c>
      <c r="N13" s="82"/>
      <c r="O13" s="89"/>
      <c r="P13" s="91"/>
      <c r="Q13" s="77"/>
    </row>
    <row r="14" spans="1:18" s="8" customFormat="1" x14ac:dyDescent="0.2">
      <c r="A14" s="94" t="e">
        <f t="shared" ref="A14" si="24">A12+1</f>
        <v>#REF!</v>
      </c>
      <c r="B14" s="93">
        <v>15</v>
      </c>
      <c r="C14" s="94" t="s">
        <v>230</v>
      </c>
      <c r="D14" s="94">
        <v>7</v>
      </c>
      <c r="E14" s="9" t="s">
        <v>4</v>
      </c>
      <c r="F14" s="20" t="s">
        <v>246</v>
      </c>
      <c r="G14" s="20" t="s">
        <v>247</v>
      </c>
      <c r="H14" s="83"/>
      <c r="I14" s="79">
        <v>19</v>
      </c>
      <c r="J14" s="10">
        <v>1.5972222222222224E-2</v>
      </c>
      <c r="K14" s="10">
        <v>1.8541666666666668E-2</v>
      </c>
      <c r="L14" s="10">
        <f t="shared" si="0"/>
        <v>2.5694444444444436E-3</v>
      </c>
      <c r="M14" s="5">
        <f t="shared" si="1"/>
        <v>29</v>
      </c>
      <c r="N14" s="81">
        <f t="shared" ref="N14" si="25">M14+M15</f>
        <v>57</v>
      </c>
      <c r="O14" s="89">
        <f t="shared" ref="O14" si="26">I14+N14</f>
        <v>76</v>
      </c>
      <c r="P14" s="90">
        <f t="shared" ref="P14" si="27">RANK(O14,O$2:O$39,1)</f>
        <v>14</v>
      </c>
      <c r="Q14" s="77" t="str">
        <f t="shared" ref="Q14" si="28">IF(P14=1,"OR",IF(P14=2,"ARGENT",IF(P14=3,"BRONZE","")))</f>
        <v/>
      </c>
    </row>
    <row r="15" spans="1:18" s="8" customFormat="1" x14ac:dyDescent="0.2">
      <c r="A15" s="94"/>
      <c r="B15" s="93"/>
      <c r="C15" s="94"/>
      <c r="D15" s="94"/>
      <c r="E15" s="9" t="s">
        <v>5</v>
      </c>
      <c r="F15" s="20" t="s">
        <v>248</v>
      </c>
      <c r="G15" s="20" t="s">
        <v>249</v>
      </c>
      <c r="H15" s="84"/>
      <c r="I15" s="80"/>
      <c r="J15" s="10">
        <v>1.5972222222222224E-2</v>
      </c>
      <c r="K15" s="10">
        <v>1.8518518518518521E-2</v>
      </c>
      <c r="L15" s="10">
        <f t="shared" si="0"/>
        <v>2.5462962962962965E-3</v>
      </c>
      <c r="M15" s="5">
        <f t="shared" si="1"/>
        <v>28</v>
      </c>
      <c r="N15" s="82"/>
      <c r="O15" s="89"/>
      <c r="P15" s="91"/>
      <c r="Q15" s="77"/>
    </row>
    <row r="16" spans="1:18" x14ac:dyDescent="0.2">
      <c r="A16" s="94" t="e">
        <f t="shared" ref="A16" si="29">A14+1</f>
        <v>#REF!</v>
      </c>
      <c r="B16" s="93">
        <v>13</v>
      </c>
      <c r="C16" s="94" t="s">
        <v>288</v>
      </c>
      <c r="D16" s="94">
        <v>7</v>
      </c>
      <c r="E16" s="9" t="s">
        <v>4</v>
      </c>
      <c r="F16" s="20" t="s">
        <v>291</v>
      </c>
      <c r="G16" s="20" t="s">
        <v>292</v>
      </c>
      <c r="H16" s="83"/>
      <c r="I16" s="79">
        <v>1</v>
      </c>
      <c r="J16" s="10">
        <v>1.5509259259259257E-2</v>
      </c>
      <c r="K16" s="10">
        <v>1.741898148148148E-2</v>
      </c>
      <c r="L16" s="10">
        <f t="shared" si="0"/>
        <v>1.9097222222222224E-3</v>
      </c>
      <c r="M16" s="5">
        <f t="shared" si="1"/>
        <v>6</v>
      </c>
      <c r="N16" s="81">
        <f t="shared" ref="N16" si="30">M16+M17</f>
        <v>7</v>
      </c>
      <c r="O16" s="89">
        <f t="shared" ref="O16" si="31">I16+N16</f>
        <v>8</v>
      </c>
      <c r="P16" s="90">
        <f t="shared" ref="P16" si="32">RANK(O16,O$2:O$39,1)</f>
        <v>1</v>
      </c>
      <c r="Q16" s="77" t="str">
        <f t="shared" ref="Q16" si="33">IF(P16=1,"OR",IF(P16=2,"ARGENT",IF(P16=3,"BRONZE","")))</f>
        <v>OR</v>
      </c>
    </row>
    <row r="17" spans="1:17" x14ac:dyDescent="0.2">
      <c r="A17" s="94"/>
      <c r="B17" s="93"/>
      <c r="C17" s="94"/>
      <c r="D17" s="94"/>
      <c r="E17" s="9" t="s">
        <v>5</v>
      </c>
      <c r="F17" s="20" t="s">
        <v>284</v>
      </c>
      <c r="G17" s="20" t="s">
        <v>293</v>
      </c>
      <c r="H17" s="84"/>
      <c r="I17" s="80"/>
      <c r="J17" s="10">
        <v>1.5509259259259257E-2</v>
      </c>
      <c r="K17" s="10">
        <v>1.7245370370370369E-2</v>
      </c>
      <c r="L17" s="10">
        <f t="shared" si="0"/>
        <v>1.7361111111111119E-3</v>
      </c>
      <c r="M17" s="5">
        <f t="shared" si="1"/>
        <v>1</v>
      </c>
      <c r="N17" s="82"/>
      <c r="O17" s="89"/>
      <c r="P17" s="91"/>
      <c r="Q17" s="77"/>
    </row>
    <row r="18" spans="1:17" s="8" customFormat="1" x14ac:dyDescent="0.2">
      <c r="A18" s="94" t="e">
        <f t="shared" ref="A18" si="34">A16+1</f>
        <v>#REF!</v>
      </c>
      <c r="B18" s="93">
        <v>12</v>
      </c>
      <c r="C18" s="94" t="s">
        <v>319</v>
      </c>
      <c r="D18" s="94">
        <v>12</v>
      </c>
      <c r="E18" s="9" t="s">
        <v>4</v>
      </c>
      <c r="F18" s="20" t="s">
        <v>327</v>
      </c>
      <c r="G18" s="20" t="s">
        <v>328</v>
      </c>
      <c r="H18" s="83"/>
      <c r="I18" s="79">
        <v>3</v>
      </c>
      <c r="J18" s="10">
        <v>1.5277777777777777E-2</v>
      </c>
      <c r="K18" s="10">
        <v>1.7175925925925924E-2</v>
      </c>
      <c r="L18" s="10">
        <f t="shared" si="0"/>
        <v>1.8981481481481471E-3</v>
      </c>
      <c r="M18" s="5">
        <f t="shared" si="1"/>
        <v>5</v>
      </c>
      <c r="N18" s="81">
        <f t="shared" ref="N18" si="35">M18+M19</f>
        <v>15</v>
      </c>
      <c r="O18" s="89">
        <f t="shared" ref="O18" si="36">I18+N18</f>
        <v>18</v>
      </c>
      <c r="P18" s="90">
        <f t="shared" ref="P18" si="37">RANK(O18,O$2:O$39,1)</f>
        <v>2</v>
      </c>
      <c r="Q18" s="77" t="str">
        <f t="shared" ref="Q18" si="38">IF(P18=1,"OR",IF(P18=2,"ARGENT",IF(P18=3,"BRONZE","")))</f>
        <v>ARGENT</v>
      </c>
    </row>
    <row r="19" spans="1:17" s="8" customFormat="1" x14ac:dyDescent="0.2">
      <c r="A19" s="94"/>
      <c r="B19" s="93"/>
      <c r="C19" s="94"/>
      <c r="D19" s="94"/>
      <c r="E19" s="9" t="s">
        <v>5</v>
      </c>
      <c r="F19" s="20" t="s">
        <v>329</v>
      </c>
      <c r="G19" s="20" t="s">
        <v>330</v>
      </c>
      <c r="H19" s="84"/>
      <c r="I19" s="80"/>
      <c r="J19" s="10">
        <v>1.5277777777777777E-2</v>
      </c>
      <c r="K19" s="10">
        <v>1.7349537037037038E-2</v>
      </c>
      <c r="L19" s="10">
        <f t="shared" si="0"/>
        <v>2.071759259259261E-3</v>
      </c>
      <c r="M19" s="5">
        <f t="shared" si="1"/>
        <v>10</v>
      </c>
      <c r="N19" s="82"/>
      <c r="O19" s="89"/>
      <c r="P19" s="91"/>
      <c r="Q19" s="77"/>
    </row>
    <row r="20" spans="1:17" x14ac:dyDescent="0.2">
      <c r="A20" s="94" t="e">
        <f t="shared" ref="A20" si="39">A18+1</f>
        <v>#REF!</v>
      </c>
      <c r="B20" s="93">
        <v>7</v>
      </c>
      <c r="C20" s="94" t="s">
        <v>393</v>
      </c>
      <c r="D20" s="94">
        <v>1</v>
      </c>
      <c r="E20" s="9" t="s">
        <v>4</v>
      </c>
      <c r="F20" s="20" t="s">
        <v>401</v>
      </c>
      <c r="G20" s="20" t="s">
        <v>315</v>
      </c>
      <c r="H20" s="83"/>
      <c r="I20" s="79">
        <v>6</v>
      </c>
      <c r="J20" s="10">
        <v>1.4120370370370368E-2</v>
      </c>
      <c r="K20" s="10">
        <v>1.6261574074074074E-2</v>
      </c>
      <c r="L20" s="10">
        <f t="shared" si="0"/>
        <v>2.1412037037037059E-3</v>
      </c>
      <c r="M20" s="5">
        <f t="shared" si="1"/>
        <v>12</v>
      </c>
      <c r="N20" s="81">
        <f t="shared" ref="N20" si="40">M20+M21</f>
        <v>14</v>
      </c>
      <c r="O20" s="89">
        <f t="shared" ref="O20" si="41">I20+N20</f>
        <v>20</v>
      </c>
      <c r="P20" s="90">
        <f t="shared" ref="P20" si="42">RANK(O20,O$2:O$39,1)</f>
        <v>3</v>
      </c>
      <c r="Q20" s="77" t="str">
        <f t="shared" ref="Q20" si="43">IF(P20=1,"OR",IF(P20=2,"ARGENT",IF(P20=3,"BRONZE","")))</f>
        <v>BRONZE</v>
      </c>
    </row>
    <row r="21" spans="1:17" ht="13.5" customHeight="1" x14ac:dyDescent="0.2">
      <c r="A21" s="94"/>
      <c r="B21" s="93"/>
      <c r="C21" s="94"/>
      <c r="D21" s="94"/>
      <c r="E21" s="9" t="s">
        <v>5</v>
      </c>
      <c r="F21" s="20" t="s">
        <v>407</v>
      </c>
      <c r="G21" s="20" t="s">
        <v>408</v>
      </c>
      <c r="H21" s="84"/>
      <c r="I21" s="80"/>
      <c r="J21" s="10">
        <v>1.4120370370370368E-2</v>
      </c>
      <c r="K21" s="10">
        <v>1.5891203703703703E-2</v>
      </c>
      <c r="L21" s="10">
        <f t="shared" si="0"/>
        <v>1.7708333333333343E-3</v>
      </c>
      <c r="M21" s="5">
        <f t="shared" si="1"/>
        <v>2</v>
      </c>
      <c r="N21" s="82"/>
      <c r="O21" s="89"/>
      <c r="P21" s="91"/>
      <c r="Q21" s="77"/>
    </row>
    <row r="22" spans="1:17" s="8" customFormat="1" x14ac:dyDescent="0.2">
      <c r="A22" s="94" t="e">
        <f t="shared" ref="A22" si="44">A20+1</f>
        <v>#REF!</v>
      </c>
      <c r="B22" s="93">
        <v>8</v>
      </c>
      <c r="C22" s="94" t="s">
        <v>393</v>
      </c>
      <c r="D22" s="94">
        <v>2</v>
      </c>
      <c r="E22" s="9" t="s">
        <v>4</v>
      </c>
      <c r="F22" s="20" t="s">
        <v>409</v>
      </c>
      <c r="G22" s="20" t="s">
        <v>410</v>
      </c>
      <c r="H22" s="83"/>
      <c r="I22" s="79">
        <v>13</v>
      </c>
      <c r="J22" s="10">
        <v>1.4351851851851852E-2</v>
      </c>
      <c r="K22" s="10">
        <v>1.6689814814814817E-2</v>
      </c>
      <c r="L22" s="10">
        <f t="shared" si="0"/>
        <v>2.3379629629629653E-3</v>
      </c>
      <c r="M22" s="5">
        <f t="shared" si="1"/>
        <v>21</v>
      </c>
      <c r="N22" s="81">
        <f t="shared" ref="N22" si="45">M22+M23</f>
        <v>40</v>
      </c>
      <c r="O22" s="89">
        <f t="shared" ref="O22" si="46">I22+N22</f>
        <v>53</v>
      </c>
      <c r="P22" s="90">
        <f t="shared" ref="P22" si="47">RANK(O22,O$2:O$39,1)</f>
        <v>11</v>
      </c>
      <c r="Q22" s="77" t="str">
        <f t="shared" ref="Q22" si="48">IF(P22=1,"OR",IF(P22=2,"ARGENT",IF(P22=3,"BRONZE","")))</f>
        <v/>
      </c>
    </row>
    <row r="23" spans="1:17" s="8" customFormat="1" x14ac:dyDescent="0.2">
      <c r="A23" s="94"/>
      <c r="B23" s="93"/>
      <c r="C23" s="94"/>
      <c r="D23" s="94"/>
      <c r="E23" s="9" t="s">
        <v>5</v>
      </c>
      <c r="F23" s="20" t="s">
        <v>411</v>
      </c>
      <c r="G23" s="20" t="s">
        <v>412</v>
      </c>
      <c r="H23" s="84"/>
      <c r="I23" s="80"/>
      <c r="J23" s="10">
        <v>1.4351851851851852E-2</v>
      </c>
      <c r="K23" s="10">
        <v>1.6631944444444446E-2</v>
      </c>
      <c r="L23" s="10">
        <f t="shared" si="0"/>
        <v>2.280092592592594E-3</v>
      </c>
      <c r="M23" s="5">
        <f t="shared" si="1"/>
        <v>19</v>
      </c>
      <c r="N23" s="82"/>
      <c r="O23" s="89"/>
      <c r="P23" s="91"/>
      <c r="Q23" s="77"/>
    </row>
    <row r="24" spans="1:17" x14ac:dyDescent="0.2">
      <c r="A24" s="94" t="e">
        <f t="shared" ref="A24" si="49">A22+1</f>
        <v>#REF!</v>
      </c>
      <c r="B24" s="93">
        <v>9</v>
      </c>
      <c r="C24" s="94" t="s">
        <v>393</v>
      </c>
      <c r="D24" s="94">
        <v>3</v>
      </c>
      <c r="E24" s="9" t="s">
        <v>4</v>
      </c>
      <c r="F24" s="20" t="s">
        <v>413</v>
      </c>
      <c r="G24" s="20" t="s">
        <v>321</v>
      </c>
      <c r="H24" s="83"/>
      <c r="I24" s="79">
        <v>20</v>
      </c>
      <c r="J24" s="10">
        <v>1.4583333333333332E-2</v>
      </c>
      <c r="K24" s="10">
        <v>1.7962962962962962E-2</v>
      </c>
      <c r="L24" s="10">
        <f t="shared" si="0"/>
        <v>3.37962962962963E-3</v>
      </c>
      <c r="M24" s="5">
        <f t="shared" si="1"/>
        <v>38</v>
      </c>
      <c r="N24" s="81">
        <f t="shared" ref="N24" si="50">M24+M25</f>
        <v>73</v>
      </c>
      <c r="O24" s="89">
        <f t="shared" ref="O24" si="51">I24+N24</f>
        <v>93</v>
      </c>
      <c r="P24" s="90">
        <f t="shared" ref="P24" si="52">RANK(O24,O$2:O$39,1)</f>
        <v>18</v>
      </c>
      <c r="Q24" s="77" t="str">
        <f t="shared" ref="Q24" si="53">IF(P24=1,"OR",IF(P24=2,"ARGENT",IF(P24=3,"BRONZE","")))</f>
        <v/>
      </c>
    </row>
    <row r="25" spans="1:17" x14ac:dyDescent="0.2">
      <c r="A25" s="94"/>
      <c r="B25" s="93"/>
      <c r="C25" s="94"/>
      <c r="D25" s="94"/>
      <c r="E25" s="9" t="s">
        <v>5</v>
      </c>
      <c r="F25" s="20" t="s">
        <v>414</v>
      </c>
      <c r="G25" s="20" t="s">
        <v>410</v>
      </c>
      <c r="H25" s="84"/>
      <c r="I25" s="80"/>
      <c r="J25" s="10">
        <v>1.4583333333333332E-2</v>
      </c>
      <c r="K25" s="10">
        <v>1.7465277777777777E-2</v>
      </c>
      <c r="L25" s="10">
        <f t="shared" si="0"/>
        <v>2.8819444444444457E-3</v>
      </c>
      <c r="M25" s="5">
        <f t="shared" si="1"/>
        <v>35</v>
      </c>
      <c r="N25" s="82"/>
      <c r="O25" s="89"/>
      <c r="P25" s="91"/>
      <c r="Q25" s="77"/>
    </row>
    <row r="26" spans="1:17" s="8" customFormat="1" x14ac:dyDescent="0.2">
      <c r="A26" s="94" t="e">
        <f t="shared" ref="A26" si="54">A24+1</f>
        <v>#REF!</v>
      </c>
      <c r="B26" s="93">
        <v>10</v>
      </c>
      <c r="C26" s="94" t="s">
        <v>393</v>
      </c>
      <c r="D26" s="94">
        <v>4</v>
      </c>
      <c r="E26" s="9" t="s">
        <v>4</v>
      </c>
      <c r="F26" s="20" t="s">
        <v>415</v>
      </c>
      <c r="G26" s="20" t="s">
        <v>39</v>
      </c>
      <c r="H26" s="83"/>
      <c r="I26" s="79">
        <v>2</v>
      </c>
      <c r="J26" s="10">
        <v>1.4814814814814814E-2</v>
      </c>
      <c r="K26" s="10">
        <v>1.6851851851851851E-2</v>
      </c>
      <c r="L26" s="10">
        <f t="shared" si="0"/>
        <v>2.0370370370370369E-3</v>
      </c>
      <c r="M26" s="5">
        <f t="shared" si="1"/>
        <v>9</v>
      </c>
      <c r="N26" s="81">
        <f t="shared" ref="N26" si="55">M26+M27</f>
        <v>19</v>
      </c>
      <c r="O26" s="89">
        <f t="shared" ref="O26" si="56">I26+N26</f>
        <v>21</v>
      </c>
      <c r="P26" s="90">
        <f t="shared" ref="P26" si="57">RANK(O26,O$2:O$39,1)</f>
        <v>4</v>
      </c>
      <c r="Q26" s="77" t="str">
        <f t="shared" ref="Q26" si="58">IF(P26=1,"OR",IF(P26=2,"ARGENT",IF(P26=3,"BRONZE","")))</f>
        <v/>
      </c>
    </row>
    <row r="27" spans="1:17" s="8" customFormat="1" x14ac:dyDescent="0.2">
      <c r="A27" s="94"/>
      <c r="B27" s="93"/>
      <c r="C27" s="94"/>
      <c r="D27" s="94"/>
      <c r="E27" s="9" t="s">
        <v>5</v>
      </c>
      <c r="F27" s="20" t="s">
        <v>416</v>
      </c>
      <c r="G27" s="20" t="s">
        <v>287</v>
      </c>
      <c r="H27" s="84"/>
      <c r="I27" s="80"/>
      <c r="J27" s="10">
        <v>1.4814814814814814E-2</v>
      </c>
      <c r="K27" s="10">
        <v>1.6886574074074075E-2</v>
      </c>
      <c r="L27" s="10">
        <f t="shared" si="0"/>
        <v>2.071759259259261E-3</v>
      </c>
      <c r="M27" s="5">
        <f t="shared" si="1"/>
        <v>10</v>
      </c>
      <c r="N27" s="82"/>
      <c r="O27" s="89"/>
      <c r="P27" s="91"/>
      <c r="Q27" s="77"/>
    </row>
    <row r="28" spans="1:17" x14ac:dyDescent="0.2">
      <c r="A28" s="94" t="e">
        <f t="shared" ref="A28" si="59">A26+1</f>
        <v>#REF!</v>
      </c>
      <c r="B28" s="93">
        <v>11</v>
      </c>
      <c r="C28" s="94" t="s">
        <v>393</v>
      </c>
      <c r="D28" s="94">
        <v>17</v>
      </c>
      <c r="E28" s="9" t="s">
        <v>4</v>
      </c>
      <c r="F28" s="20" t="s">
        <v>417</v>
      </c>
      <c r="G28" s="20" t="s">
        <v>418</v>
      </c>
      <c r="H28" s="83"/>
      <c r="I28" s="79">
        <v>14</v>
      </c>
      <c r="J28" s="10">
        <v>1.5046296296296295E-2</v>
      </c>
      <c r="K28" s="10">
        <v>1.7407407407407406E-2</v>
      </c>
      <c r="L28" s="10">
        <f t="shared" si="0"/>
        <v>2.3611111111111107E-3</v>
      </c>
      <c r="M28" s="5">
        <f t="shared" si="1"/>
        <v>23</v>
      </c>
      <c r="N28" s="81">
        <f t="shared" ref="N28" si="60">M28+M29</f>
        <v>43</v>
      </c>
      <c r="O28" s="89">
        <f t="shared" ref="O28" si="61">I28+N28</f>
        <v>57</v>
      </c>
      <c r="P28" s="90">
        <f t="shared" ref="P28" si="62">RANK(O28,O$2:O$39,1)</f>
        <v>12</v>
      </c>
      <c r="Q28" s="77" t="str">
        <f t="shared" ref="Q28" si="63">IF(P28=1,"OR",IF(P28=2,"ARGENT",IF(P28=3,"BRONZE","")))</f>
        <v/>
      </c>
    </row>
    <row r="29" spans="1:17" x14ac:dyDescent="0.2">
      <c r="A29" s="94"/>
      <c r="B29" s="93"/>
      <c r="C29" s="94"/>
      <c r="D29" s="94"/>
      <c r="E29" s="9" t="s">
        <v>5</v>
      </c>
      <c r="F29" s="20" t="s">
        <v>419</v>
      </c>
      <c r="G29" s="20" t="s">
        <v>229</v>
      </c>
      <c r="H29" s="84"/>
      <c r="I29" s="80"/>
      <c r="J29" s="10">
        <v>1.5046296296296295E-2</v>
      </c>
      <c r="K29" s="10">
        <v>1.7372685185185185E-2</v>
      </c>
      <c r="L29" s="10">
        <f t="shared" si="0"/>
        <v>2.32638888888889E-3</v>
      </c>
      <c r="M29" s="5">
        <f t="shared" si="1"/>
        <v>20</v>
      </c>
      <c r="N29" s="82"/>
      <c r="O29" s="89"/>
      <c r="P29" s="91"/>
      <c r="Q29" s="77"/>
    </row>
    <row r="30" spans="1:17" x14ac:dyDescent="0.2">
      <c r="A30" s="94" t="e">
        <f>A44+1</f>
        <v>#REF!</v>
      </c>
      <c r="B30" s="93">
        <v>4</v>
      </c>
      <c r="C30" s="94" t="s">
        <v>441</v>
      </c>
      <c r="D30" s="94">
        <v>11</v>
      </c>
      <c r="E30" s="9" t="s">
        <v>4</v>
      </c>
      <c r="F30" s="20" t="s">
        <v>461</v>
      </c>
      <c r="G30" s="20" t="s">
        <v>209</v>
      </c>
      <c r="H30" s="83"/>
      <c r="I30" s="79">
        <v>16</v>
      </c>
      <c r="J30" s="10">
        <v>1.3425925925925924E-2</v>
      </c>
      <c r="K30" s="10">
        <v>1.6053240740740739E-2</v>
      </c>
      <c r="L30" s="10">
        <f t="shared" si="0"/>
        <v>2.627314814814815E-3</v>
      </c>
      <c r="M30" s="5">
        <f t="shared" si="1"/>
        <v>31</v>
      </c>
      <c r="N30" s="81">
        <f t="shared" ref="N30" si="64">M30+M31</f>
        <v>64</v>
      </c>
      <c r="O30" s="89">
        <f t="shared" ref="O30" si="65">I30+N30</f>
        <v>80</v>
      </c>
      <c r="P30" s="90">
        <f t="shared" ref="P30" si="66">RANK(O30,O$2:O$39,1)</f>
        <v>15</v>
      </c>
      <c r="Q30" s="77" t="str">
        <f t="shared" ref="Q30" si="67">IF(P30=1,"OR",IF(P30=2,"ARGENT",IF(P30=3,"BRONZE","")))</f>
        <v/>
      </c>
    </row>
    <row r="31" spans="1:17" x14ac:dyDescent="0.2">
      <c r="A31" s="94"/>
      <c r="B31" s="93"/>
      <c r="C31" s="94"/>
      <c r="D31" s="94"/>
      <c r="E31" s="9" t="s">
        <v>5</v>
      </c>
      <c r="F31" s="20" t="s">
        <v>462</v>
      </c>
      <c r="G31" s="20" t="s">
        <v>463</v>
      </c>
      <c r="H31" s="84"/>
      <c r="I31" s="80"/>
      <c r="J31" s="10">
        <v>1.3425925925925924E-2</v>
      </c>
      <c r="K31" s="10">
        <v>1.6087962962962964E-2</v>
      </c>
      <c r="L31" s="10">
        <f t="shared" si="0"/>
        <v>2.6620370370370391E-3</v>
      </c>
      <c r="M31" s="5">
        <f t="shared" si="1"/>
        <v>33</v>
      </c>
      <c r="N31" s="82"/>
      <c r="O31" s="89"/>
      <c r="P31" s="91"/>
      <c r="Q31" s="77"/>
    </row>
    <row r="32" spans="1:17" s="8" customFormat="1" x14ac:dyDescent="0.2">
      <c r="A32" s="94" t="e">
        <f t="shared" ref="A32" si="68">A30+1</f>
        <v>#REF!</v>
      </c>
      <c r="B32" s="93">
        <v>5</v>
      </c>
      <c r="C32" s="94" t="s">
        <v>441</v>
      </c>
      <c r="D32" s="94">
        <v>12</v>
      </c>
      <c r="E32" s="9" t="s">
        <v>4</v>
      </c>
      <c r="F32" s="20" t="s">
        <v>464</v>
      </c>
      <c r="G32" s="20" t="s">
        <v>465</v>
      </c>
      <c r="H32" s="83"/>
      <c r="I32" s="79">
        <v>10</v>
      </c>
      <c r="J32" s="10">
        <v>1.3657407407407408E-2</v>
      </c>
      <c r="K32" s="10">
        <v>1.5856481481481482E-2</v>
      </c>
      <c r="L32" s="10">
        <f t="shared" si="0"/>
        <v>2.1990740740740738E-3</v>
      </c>
      <c r="M32" s="5">
        <f t="shared" si="1"/>
        <v>16</v>
      </c>
      <c r="N32" s="81">
        <f t="shared" ref="N32" si="69">M32+M33</f>
        <v>41</v>
      </c>
      <c r="O32" s="89">
        <f t="shared" ref="O32" si="70">I32+N32</f>
        <v>51</v>
      </c>
      <c r="P32" s="90">
        <f t="shared" ref="P32" si="71">RANK(O32,O$2:O$39,1)</f>
        <v>10</v>
      </c>
      <c r="Q32" s="77" t="str">
        <f t="shared" ref="Q32" si="72">IF(P32=1,"OR",IF(P32=2,"ARGENT",IF(P32=3,"BRONZE","")))</f>
        <v/>
      </c>
    </row>
    <row r="33" spans="1:17" s="8" customFormat="1" x14ac:dyDescent="0.2">
      <c r="A33" s="94"/>
      <c r="B33" s="93"/>
      <c r="C33" s="94"/>
      <c r="D33" s="94"/>
      <c r="E33" s="9" t="s">
        <v>5</v>
      </c>
      <c r="F33" s="20" t="s">
        <v>466</v>
      </c>
      <c r="G33" s="20" t="s">
        <v>467</v>
      </c>
      <c r="H33" s="84"/>
      <c r="I33" s="80"/>
      <c r="J33" s="10">
        <v>1.3657407407407408E-2</v>
      </c>
      <c r="K33" s="10">
        <v>1.6041666666666666E-2</v>
      </c>
      <c r="L33" s="10">
        <f t="shared" si="0"/>
        <v>2.3842592592592578E-3</v>
      </c>
      <c r="M33" s="5">
        <f t="shared" si="1"/>
        <v>25</v>
      </c>
      <c r="N33" s="82"/>
      <c r="O33" s="89"/>
      <c r="P33" s="91"/>
      <c r="Q33" s="77"/>
    </row>
    <row r="34" spans="1:17" x14ac:dyDescent="0.2">
      <c r="A34" s="94" t="e">
        <f t="shared" ref="A34" si="73">A32+1</f>
        <v>#REF!</v>
      </c>
      <c r="B34" s="93">
        <v>6</v>
      </c>
      <c r="C34" s="94" t="s">
        <v>441</v>
      </c>
      <c r="D34" s="94">
        <v>19</v>
      </c>
      <c r="E34" s="9" t="s">
        <v>4</v>
      </c>
      <c r="F34" s="20" t="s">
        <v>468</v>
      </c>
      <c r="G34" s="20" t="s">
        <v>51</v>
      </c>
      <c r="H34" s="83"/>
      <c r="I34" s="79">
        <v>16</v>
      </c>
      <c r="J34" s="10">
        <v>1.3888888888888888E-2</v>
      </c>
      <c r="K34" s="10">
        <v>1.5868055555555555E-2</v>
      </c>
      <c r="L34" s="10">
        <f t="shared" si="0"/>
        <v>1.9791666666666673E-3</v>
      </c>
      <c r="M34" s="5">
        <f t="shared" si="1"/>
        <v>7</v>
      </c>
      <c r="N34" s="81">
        <f t="shared" ref="N34" si="74">M34+M35</f>
        <v>29</v>
      </c>
      <c r="O34" s="89">
        <f t="shared" ref="O34" si="75">I34+N34</f>
        <v>45</v>
      </c>
      <c r="P34" s="90">
        <f t="shared" ref="P34" si="76">RANK(O34,O$2:O$39,1)</f>
        <v>9</v>
      </c>
      <c r="Q34" s="77" t="str">
        <f t="shared" ref="Q34" si="77">IF(P34=1,"OR",IF(P34=2,"ARGENT",IF(P34=3,"BRONZE","")))</f>
        <v/>
      </c>
    </row>
    <row r="35" spans="1:17" x14ac:dyDescent="0.2">
      <c r="A35" s="94"/>
      <c r="B35" s="93"/>
      <c r="C35" s="94"/>
      <c r="D35" s="94"/>
      <c r="E35" s="9" t="s">
        <v>5</v>
      </c>
      <c r="F35" s="20" t="s">
        <v>453</v>
      </c>
      <c r="G35" s="20" t="s">
        <v>408</v>
      </c>
      <c r="H35" s="84"/>
      <c r="I35" s="80"/>
      <c r="J35" s="10">
        <v>1.3888888888888888E-2</v>
      </c>
      <c r="K35" s="10">
        <v>1.6249999999999997E-2</v>
      </c>
      <c r="L35" s="10">
        <f t="shared" si="0"/>
        <v>2.361111111111109E-3</v>
      </c>
      <c r="M35" s="5">
        <f t="shared" si="1"/>
        <v>22</v>
      </c>
      <c r="N35" s="82"/>
      <c r="O35" s="89"/>
      <c r="P35" s="91"/>
      <c r="Q35" s="77"/>
    </row>
    <row r="36" spans="1:17" s="8" customFormat="1" x14ac:dyDescent="0.2">
      <c r="A36" s="94" t="e">
        <f>A48+1</f>
        <v>#REF!</v>
      </c>
      <c r="B36" s="93">
        <v>25</v>
      </c>
      <c r="C36" s="94" t="s">
        <v>393</v>
      </c>
      <c r="D36" s="94">
        <v>18</v>
      </c>
      <c r="E36" s="9" t="s">
        <v>4</v>
      </c>
      <c r="F36" s="20" t="s">
        <v>537</v>
      </c>
      <c r="G36" s="20" t="s">
        <v>538</v>
      </c>
      <c r="H36" s="83"/>
      <c r="I36" s="79">
        <v>25</v>
      </c>
      <c r="J36" s="10">
        <v>1.8055555555555557E-2</v>
      </c>
      <c r="K36" s="10">
        <v>2.0914351851851851E-2</v>
      </c>
      <c r="L36" s="10">
        <f t="shared" si="0"/>
        <v>2.8587962962962933E-3</v>
      </c>
      <c r="M36" s="5">
        <f t="shared" si="1"/>
        <v>34</v>
      </c>
      <c r="N36" s="81">
        <f t="shared" ref="N36" si="78">M36+M37</f>
        <v>71</v>
      </c>
      <c r="O36" s="89">
        <f t="shared" ref="O36" si="79">I36+N36</f>
        <v>96</v>
      </c>
      <c r="P36" s="90">
        <f t="shared" ref="P36" si="80">RANK(O36,O$2:O$39,1)</f>
        <v>19</v>
      </c>
      <c r="Q36" s="77" t="str">
        <f t="shared" ref="Q36" si="81">IF(P36=1,"OR",IF(P36=2,"ARGENT",IF(P36=3,"BRONZE","")))</f>
        <v/>
      </c>
    </row>
    <row r="37" spans="1:17" s="8" customFormat="1" x14ac:dyDescent="0.2">
      <c r="A37" s="94"/>
      <c r="B37" s="93"/>
      <c r="C37" s="94"/>
      <c r="D37" s="94"/>
      <c r="E37" s="9" t="s">
        <v>5</v>
      </c>
      <c r="F37" s="20" t="s">
        <v>414</v>
      </c>
      <c r="G37" s="20" t="s">
        <v>539</v>
      </c>
      <c r="H37" s="84"/>
      <c r="I37" s="80"/>
      <c r="J37" s="10">
        <v>1.8055555555555557E-2</v>
      </c>
      <c r="K37" s="10">
        <v>2.1284722222222222E-2</v>
      </c>
      <c r="L37" s="10">
        <f t="shared" si="0"/>
        <v>3.2291666666666649E-3</v>
      </c>
      <c r="M37" s="5">
        <f t="shared" si="1"/>
        <v>37</v>
      </c>
      <c r="N37" s="82"/>
      <c r="O37" s="89"/>
      <c r="P37" s="91"/>
      <c r="Q37" s="77"/>
    </row>
    <row r="38" spans="1:17" x14ac:dyDescent="0.2">
      <c r="A38" s="94" t="e">
        <f t="shared" ref="A38" si="82">A36+1</f>
        <v>#REF!</v>
      </c>
      <c r="B38" s="103">
        <v>52</v>
      </c>
      <c r="C38" s="94" t="s">
        <v>230</v>
      </c>
      <c r="D38" s="94"/>
      <c r="E38" s="9" t="s">
        <v>4</v>
      </c>
      <c r="F38" s="20" t="s">
        <v>549</v>
      </c>
      <c r="G38" s="20" t="s">
        <v>550</v>
      </c>
      <c r="H38" s="83"/>
      <c r="I38" s="79">
        <v>22</v>
      </c>
      <c r="J38" s="10">
        <v>1.8287037037037036E-2</v>
      </c>
      <c r="K38" s="10">
        <v>2.0775462962962964E-2</v>
      </c>
      <c r="L38" s="10">
        <f t="shared" si="0"/>
        <v>2.4884259259259287E-3</v>
      </c>
      <c r="M38" s="5">
        <f t="shared" si="1"/>
        <v>26</v>
      </c>
      <c r="N38" s="81">
        <f t="shared" ref="N38" si="83">M38+M39</f>
        <v>50</v>
      </c>
      <c r="O38" s="89">
        <f t="shared" ref="O38" si="84">I38+N38</f>
        <v>72</v>
      </c>
      <c r="P38" s="90">
        <f t="shared" ref="P38" si="85">RANK(O38,O$2:O$39,1)</f>
        <v>13</v>
      </c>
      <c r="Q38" s="77" t="str">
        <f t="shared" ref="Q38" si="86">IF(P38=1,"OR",IF(P38=2,"ARGENT",IF(P38=3,"BRONZE","")))</f>
        <v/>
      </c>
    </row>
    <row r="39" spans="1:17" x14ac:dyDescent="0.2">
      <c r="A39" s="94"/>
      <c r="B39" s="103"/>
      <c r="C39" s="95"/>
      <c r="D39" s="95"/>
      <c r="E39" s="64" t="s">
        <v>5</v>
      </c>
      <c r="F39" s="65" t="s">
        <v>551</v>
      </c>
      <c r="G39" s="65" t="s">
        <v>287</v>
      </c>
      <c r="H39" s="104"/>
      <c r="I39" s="105"/>
      <c r="J39" s="66">
        <v>1.8287037037037036E-2</v>
      </c>
      <c r="K39" s="66">
        <v>2.0659722222222222E-2</v>
      </c>
      <c r="L39" s="66">
        <f t="shared" si="0"/>
        <v>2.372685185185186E-3</v>
      </c>
      <c r="M39" s="5">
        <f t="shared" si="1"/>
        <v>24</v>
      </c>
      <c r="N39" s="106"/>
      <c r="O39" s="89"/>
      <c r="P39" s="91"/>
      <c r="Q39" s="77"/>
    </row>
    <row r="40" spans="1:17" s="35" customFormat="1" x14ac:dyDescent="0.2">
      <c r="A40" s="42"/>
      <c r="B40" s="63"/>
      <c r="C40" s="53"/>
      <c r="D40" s="53"/>
      <c r="E40" s="54"/>
      <c r="F40" s="55"/>
      <c r="G40" s="55"/>
      <c r="H40" s="54"/>
      <c r="I40" s="53"/>
      <c r="J40" s="56"/>
      <c r="K40" s="56"/>
      <c r="L40" s="56"/>
      <c r="M40" s="54"/>
      <c r="N40" s="53"/>
      <c r="O40" s="53"/>
      <c r="P40" s="53"/>
      <c r="Q40" s="54"/>
    </row>
    <row r="41" spans="1:17" s="35" customFormat="1" x14ac:dyDescent="0.2">
      <c r="A41" s="42"/>
      <c r="B41" s="63"/>
      <c r="C41" s="67"/>
      <c r="D41" s="67"/>
      <c r="E41" s="68"/>
      <c r="F41" s="69"/>
      <c r="G41" s="69"/>
      <c r="H41" s="68"/>
      <c r="I41" s="67"/>
      <c r="J41" s="70"/>
      <c r="K41" s="70"/>
      <c r="L41" s="70"/>
      <c r="M41" s="68"/>
      <c r="N41" s="67"/>
      <c r="O41" s="67"/>
      <c r="P41" s="67"/>
      <c r="Q41" s="68"/>
    </row>
    <row r="42" spans="1:17" s="35" customFormat="1" x14ac:dyDescent="0.2">
      <c r="A42" s="92" t="e">
        <f t="shared" ref="A42" si="87">A38+1</f>
        <v>#REF!</v>
      </c>
      <c r="B42" s="92">
        <v>17</v>
      </c>
      <c r="C42" s="88"/>
      <c r="D42" s="88"/>
      <c r="E42" s="46" t="s">
        <v>4</v>
      </c>
      <c r="F42" s="47"/>
      <c r="G42" s="47"/>
      <c r="H42" s="98"/>
      <c r="I42" s="97">
        <v>2</v>
      </c>
      <c r="J42" s="48">
        <v>1.6203703703703703E-2</v>
      </c>
      <c r="K42" s="48">
        <v>1.96875E-2</v>
      </c>
      <c r="L42" s="48">
        <f t="shared" si="0"/>
        <v>3.4837962962962973E-3</v>
      </c>
      <c r="M42" s="46">
        <f>RANK(L42,L$2:L$53,1)</f>
        <v>50</v>
      </c>
      <c r="N42" s="97">
        <f t="shared" ref="N42" si="88">M42+M43</f>
        <v>57</v>
      </c>
      <c r="O42" s="88">
        <f t="shared" ref="O42" si="89">I42+N42</f>
        <v>59</v>
      </c>
      <c r="P42" s="97">
        <f>RANK(O42,O$2:O$45,1)</f>
        <v>14</v>
      </c>
      <c r="Q42" s="86" t="str">
        <f t="shared" ref="Q42" si="90">IF(P42=1,"OR",IF(P42=2,"ARGENT",IF(P42=3,"BRONZE","")))</f>
        <v/>
      </c>
    </row>
    <row r="43" spans="1:17" s="35" customFormat="1" x14ac:dyDescent="0.2">
      <c r="A43" s="92"/>
      <c r="B43" s="92"/>
      <c r="C43" s="92"/>
      <c r="D43" s="92"/>
      <c r="E43" s="39" t="s">
        <v>5</v>
      </c>
      <c r="F43" s="40"/>
      <c r="G43" s="40"/>
      <c r="H43" s="86"/>
      <c r="I43" s="88"/>
      <c r="J43" s="41"/>
      <c r="K43" s="41"/>
      <c r="L43" s="41">
        <f t="shared" si="0"/>
        <v>0</v>
      </c>
      <c r="M43" s="39">
        <f>RANK(L43,L$2:L$53,1)</f>
        <v>7</v>
      </c>
      <c r="N43" s="88"/>
      <c r="O43" s="92"/>
      <c r="P43" s="88"/>
      <c r="Q43" s="78"/>
    </row>
    <row r="44" spans="1:17" s="8" customFormat="1" x14ac:dyDescent="0.2">
      <c r="A44" s="94" t="e">
        <f>A28+1</f>
        <v>#REF!</v>
      </c>
      <c r="B44" s="93">
        <v>3</v>
      </c>
      <c r="C44" s="92" t="s">
        <v>441</v>
      </c>
      <c r="D44" s="92">
        <v>10</v>
      </c>
      <c r="E44" s="39" t="s">
        <v>4</v>
      </c>
      <c r="F44" s="40" t="s">
        <v>19</v>
      </c>
      <c r="G44" s="40" t="s">
        <v>459</v>
      </c>
      <c r="H44" s="85"/>
      <c r="I44" s="87">
        <v>9</v>
      </c>
      <c r="J44" s="41">
        <v>1.3194444444444444E-2</v>
      </c>
      <c r="K44" s="41"/>
      <c r="L44" s="41">
        <f t="shared" ref="L44:L53" si="91">K44-J44</f>
        <v>-1.3194444444444444E-2</v>
      </c>
      <c r="M44" s="39">
        <f t="shared" ref="M44:M53" si="92">RANK(L44,L$2:L$49,1)</f>
        <v>1</v>
      </c>
      <c r="N44" s="87">
        <f t="shared" ref="N44" si="93">M44+M45</f>
        <v>2</v>
      </c>
      <c r="O44" s="92">
        <f t="shared" ref="O44" si="94">I44+N44</f>
        <v>11</v>
      </c>
      <c r="P44" s="87">
        <f>RANK(O44,O$2:O$49,1)</f>
        <v>2</v>
      </c>
      <c r="Q44" s="78" t="str">
        <f t="shared" ref="Q44" si="95">IF(P44=1,"OR",IF(P44=2,"ARGENT",IF(P44=3,"BRONZE","")))</f>
        <v>ARGENT</v>
      </c>
    </row>
    <row r="45" spans="1:17" s="8" customFormat="1" x14ac:dyDescent="0.2">
      <c r="A45" s="94"/>
      <c r="B45" s="93"/>
      <c r="C45" s="92"/>
      <c r="D45" s="92"/>
      <c r="E45" s="39" t="s">
        <v>5</v>
      </c>
      <c r="F45" s="40" t="s">
        <v>460</v>
      </c>
      <c r="G45" s="40" t="s">
        <v>249</v>
      </c>
      <c r="H45" s="86"/>
      <c r="I45" s="88"/>
      <c r="J45" s="41">
        <v>1.3194444444444444E-2</v>
      </c>
      <c r="K45" s="41"/>
      <c r="L45" s="41">
        <f t="shared" si="91"/>
        <v>-1.3194444444444444E-2</v>
      </c>
      <c r="M45" s="39">
        <f t="shared" si="92"/>
        <v>1</v>
      </c>
      <c r="N45" s="88"/>
      <c r="O45" s="92"/>
      <c r="P45" s="88"/>
      <c r="Q45" s="78"/>
    </row>
    <row r="46" spans="1:17" s="8" customFormat="1" x14ac:dyDescent="0.2">
      <c r="A46" s="94" t="e">
        <f>A34+1</f>
        <v>#REF!</v>
      </c>
      <c r="B46" s="93">
        <v>2</v>
      </c>
      <c r="C46" s="92" t="s">
        <v>491</v>
      </c>
      <c r="D46" s="92">
        <v>8</v>
      </c>
      <c r="E46" s="39" t="s">
        <v>4</v>
      </c>
      <c r="F46" s="40" t="s">
        <v>492</v>
      </c>
      <c r="G46" s="40" t="s">
        <v>493</v>
      </c>
      <c r="H46" s="85"/>
      <c r="I46" s="87">
        <v>11</v>
      </c>
      <c r="J46" s="41">
        <v>1.2962962962962963E-2</v>
      </c>
      <c r="K46" s="41"/>
      <c r="L46" s="41">
        <f t="shared" si="91"/>
        <v>-1.2962962962962963E-2</v>
      </c>
      <c r="M46" s="39">
        <f t="shared" si="92"/>
        <v>3</v>
      </c>
      <c r="N46" s="87">
        <f t="shared" ref="N46" si="96">M46+M47</f>
        <v>6</v>
      </c>
      <c r="O46" s="92">
        <f t="shared" ref="O46" si="97">I46+N46</f>
        <v>17</v>
      </c>
      <c r="P46" s="87">
        <f>RANK(O46,O$2:O$49,1)</f>
        <v>3</v>
      </c>
      <c r="Q46" s="78" t="str">
        <f t="shared" ref="Q46" si="98">IF(P46=1,"OR",IF(P46=2,"ARGENT",IF(P46=3,"BRONZE","")))</f>
        <v>BRONZE</v>
      </c>
    </row>
    <row r="47" spans="1:17" s="8" customFormat="1" x14ac:dyDescent="0.2">
      <c r="A47" s="94"/>
      <c r="B47" s="93"/>
      <c r="C47" s="92"/>
      <c r="D47" s="92"/>
      <c r="E47" s="39" t="s">
        <v>5</v>
      </c>
      <c r="F47" s="40" t="s">
        <v>494</v>
      </c>
      <c r="G47" s="40" t="s">
        <v>495</v>
      </c>
      <c r="H47" s="86"/>
      <c r="I47" s="88"/>
      <c r="J47" s="41">
        <v>1.2962962962962963E-2</v>
      </c>
      <c r="K47" s="41"/>
      <c r="L47" s="41">
        <f t="shared" si="91"/>
        <v>-1.2962962962962963E-2</v>
      </c>
      <c r="M47" s="39">
        <f t="shared" si="92"/>
        <v>3</v>
      </c>
      <c r="N47" s="88"/>
      <c r="O47" s="92"/>
      <c r="P47" s="88"/>
      <c r="Q47" s="78"/>
    </row>
    <row r="48" spans="1:17" x14ac:dyDescent="0.2">
      <c r="A48" s="94" t="e">
        <f t="shared" ref="A48" si="99">A46+1</f>
        <v>#REF!</v>
      </c>
      <c r="B48" s="93">
        <v>1</v>
      </c>
      <c r="C48" s="92" t="s">
        <v>521</v>
      </c>
      <c r="D48" s="92">
        <v>2</v>
      </c>
      <c r="E48" s="39" t="s">
        <v>4</v>
      </c>
      <c r="F48" s="40" t="s">
        <v>532</v>
      </c>
      <c r="G48" s="40" t="s">
        <v>352</v>
      </c>
      <c r="H48" s="85"/>
      <c r="I48" s="87">
        <v>7</v>
      </c>
      <c r="J48" s="41">
        <v>1.2731481481481481E-2</v>
      </c>
      <c r="K48" s="41"/>
      <c r="L48" s="41">
        <f t="shared" si="91"/>
        <v>-1.2731481481481481E-2</v>
      </c>
      <c r="M48" s="39">
        <f t="shared" si="92"/>
        <v>5</v>
      </c>
      <c r="N48" s="87">
        <f t="shared" ref="N48" si="100">M48+M49</f>
        <v>10</v>
      </c>
      <c r="O48" s="92">
        <f t="shared" ref="O48" si="101">I48+N48</f>
        <v>17</v>
      </c>
      <c r="P48" s="87">
        <f>RANK(O48,O$2:O$49,1)</f>
        <v>3</v>
      </c>
      <c r="Q48" s="78" t="str">
        <f t="shared" ref="Q48" si="102">IF(P48=1,"OR",IF(P48=2,"ARGENT",IF(P48=3,"BRONZE","")))</f>
        <v>BRONZE</v>
      </c>
    </row>
    <row r="49" spans="1:18" x14ac:dyDescent="0.2">
      <c r="A49" s="94"/>
      <c r="B49" s="93"/>
      <c r="C49" s="92"/>
      <c r="D49" s="92"/>
      <c r="E49" s="39" t="s">
        <v>5</v>
      </c>
      <c r="F49" s="40" t="s">
        <v>533</v>
      </c>
      <c r="G49" s="40" t="s">
        <v>534</v>
      </c>
      <c r="H49" s="86"/>
      <c r="I49" s="88"/>
      <c r="J49" s="41">
        <v>1.2731481481481481E-2</v>
      </c>
      <c r="K49" s="41"/>
      <c r="L49" s="41">
        <f t="shared" si="91"/>
        <v>-1.2731481481481481E-2</v>
      </c>
      <c r="M49" s="39">
        <f t="shared" si="92"/>
        <v>5</v>
      </c>
      <c r="N49" s="88"/>
      <c r="O49" s="92"/>
      <c r="P49" s="88"/>
      <c r="Q49" s="78"/>
    </row>
    <row r="50" spans="1:18" s="8" customFormat="1" x14ac:dyDescent="0.2">
      <c r="A50" s="94" t="e">
        <f>#REF!+1</f>
        <v>#REF!</v>
      </c>
      <c r="B50" s="93">
        <v>16</v>
      </c>
      <c r="C50" s="92" t="s">
        <v>220</v>
      </c>
      <c r="D50" s="92">
        <v>3</v>
      </c>
      <c r="E50" s="39" t="s">
        <v>4</v>
      </c>
      <c r="F50" s="40" t="s">
        <v>221</v>
      </c>
      <c r="G50" s="40" t="s">
        <v>222</v>
      </c>
      <c r="H50" s="85"/>
      <c r="I50" s="87"/>
      <c r="J50" s="41"/>
      <c r="K50" s="41"/>
      <c r="L50" s="41">
        <f t="shared" si="91"/>
        <v>0</v>
      </c>
      <c r="M50" s="39">
        <f t="shared" si="92"/>
        <v>7</v>
      </c>
      <c r="N50" s="87">
        <f t="shared" ref="N50" si="103">M50+M51</f>
        <v>14</v>
      </c>
      <c r="O50" s="92">
        <f t="shared" ref="O50" si="104">I50+N50</f>
        <v>14</v>
      </c>
      <c r="P50" s="87" t="e">
        <f>RANK(O50,O$2:O$49,1)</f>
        <v>#N/A</v>
      </c>
      <c r="Q50" s="78" t="e">
        <f t="shared" ref="Q50" si="105">IF(P50=1,"OR",IF(P50=2,"ARGENT",IF(P50=3,"BRONZE","")))</f>
        <v>#N/A</v>
      </c>
    </row>
    <row r="51" spans="1:18" s="8" customFormat="1" x14ac:dyDescent="0.2">
      <c r="A51" s="94"/>
      <c r="B51" s="93"/>
      <c r="C51" s="92"/>
      <c r="D51" s="92"/>
      <c r="E51" s="39" t="s">
        <v>5</v>
      </c>
      <c r="F51" s="40" t="s">
        <v>223</v>
      </c>
      <c r="G51" s="40" t="s">
        <v>219</v>
      </c>
      <c r="H51" s="86"/>
      <c r="I51" s="88"/>
      <c r="J51" s="41"/>
      <c r="K51" s="41"/>
      <c r="L51" s="41">
        <f t="shared" si="91"/>
        <v>0</v>
      </c>
      <c r="M51" s="39">
        <f t="shared" si="92"/>
        <v>7</v>
      </c>
      <c r="N51" s="88"/>
      <c r="O51" s="92"/>
      <c r="P51" s="88"/>
      <c r="Q51" s="78"/>
    </row>
    <row r="52" spans="1:18" s="8" customFormat="1" x14ac:dyDescent="0.2">
      <c r="A52" s="94">
        <f>A6+1</f>
        <v>4</v>
      </c>
      <c r="B52" s="93">
        <v>20</v>
      </c>
      <c r="C52" s="92" t="s">
        <v>193</v>
      </c>
      <c r="D52" s="92">
        <v>13</v>
      </c>
      <c r="E52" s="39" t="s">
        <v>4</v>
      </c>
      <c r="F52" s="40" t="s">
        <v>201</v>
      </c>
      <c r="G52" s="40" t="s">
        <v>202</v>
      </c>
      <c r="H52" s="85"/>
      <c r="I52" s="87"/>
      <c r="J52" s="41">
        <v>1.6898148148148148E-2</v>
      </c>
      <c r="K52" s="41">
        <v>1.7557870370370373E-2</v>
      </c>
      <c r="L52" s="41">
        <f t="shared" si="91"/>
        <v>6.5972222222222474E-4</v>
      </c>
      <c r="M52" s="39" t="e">
        <f t="shared" si="92"/>
        <v>#N/A</v>
      </c>
      <c r="N52" s="87" t="e">
        <f t="shared" ref="N52" si="106">M52+M53</f>
        <v>#N/A</v>
      </c>
      <c r="O52" s="92" t="e">
        <f t="shared" ref="O52" si="107">I52+N52</f>
        <v>#N/A</v>
      </c>
      <c r="P52" s="87" t="e">
        <f>RANK(O52,O$2:O$49,1)</f>
        <v>#N/A</v>
      </c>
      <c r="Q52" s="78" t="e">
        <f t="shared" ref="Q52" si="108">IF(P52=1,"OR",IF(P52=2,"ARGENT",IF(P52=3,"BRONZE","")))</f>
        <v>#N/A</v>
      </c>
      <c r="R52" s="61"/>
    </row>
    <row r="53" spans="1:18" s="8" customFormat="1" x14ac:dyDescent="0.2">
      <c r="A53" s="94"/>
      <c r="B53" s="93"/>
      <c r="C53" s="92"/>
      <c r="D53" s="92"/>
      <c r="E53" s="39" t="s">
        <v>5</v>
      </c>
      <c r="F53" s="40" t="s">
        <v>203</v>
      </c>
      <c r="G53" s="40" t="s">
        <v>204</v>
      </c>
      <c r="H53" s="86"/>
      <c r="I53" s="88"/>
      <c r="J53" s="41">
        <v>1.6898148148148148E-2</v>
      </c>
      <c r="K53" s="41">
        <v>1.90625E-2</v>
      </c>
      <c r="L53" s="41">
        <f t="shared" si="91"/>
        <v>2.1643518518518513E-3</v>
      </c>
      <c r="M53" s="39" t="e">
        <f t="shared" si="92"/>
        <v>#N/A</v>
      </c>
      <c r="N53" s="88"/>
      <c r="O53" s="92"/>
      <c r="P53" s="88"/>
      <c r="Q53" s="78"/>
      <c r="R53" s="61"/>
    </row>
  </sheetData>
  <mergeCells count="251">
    <mergeCell ref="F1:G1"/>
    <mergeCell ref="N2:N3"/>
    <mergeCell ref="O2:O3"/>
    <mergeCell ref="P2:P3"/>
    <mergeCell ref="Q2:Q3"/>
    <mergeCell ref="A4:A5"/>
    <mergeCell ref="B4:B5"/>
    <mergeCell ref="C4:C5"/>
    <mergeCell ref="D4:D5"/>
    <mergeCell ref="H4:H5"/>
    <mergeCell ref="A2:A3"/>
    <mergeCell ref="B2:B3"/>
    <mergeCell ref="C2:C3"/>
    <mergeCell ref="D2:D3"/>
    <mergeCell ref="H2:H3"/>
    <mergeCell ref="I2:I3"/>
    <mergeCell ref="I4:I5"/>
    <mergeCell ref="N4:N5"/>
    <mergeCell ref="O4:O5"/>
    <mergeCell ref="P4:P5"/>
    <mergeCell ref="Q4:Q5"/>
    <mergeCell ref="A6:A7"/>
    <mergeCell ref="B6:B7"/>
    <mergeCell ref="C6:C7"/>
    <mergeCell ref="D6:D7"/>
    <mergeCell ref="H6:H7"/>
    <mergeCell ref="I6:I7"/>
    <mergeCell ref="N6:N7"/>
    <mergeCell ref="O6:O7"/>
    <mergeCell ref="P6:P7"/>
    <mergeCell ref="Q6:Q7"/>
    <mergeCell ref="A52:A53"/>
    <mergeCell ref="B52:B53"/>
    <mergeCell ref="C52:C53"/>
    <mergeCell ref="D52:D53"/>
    <mergeCell ref="H52:H53"/>
    <mergeCell ref="I52:I53"/>
    <mergeCell ref="N52:N53"/>
    <mergeCell ref="O52:O53"/>
    <mergeCell ref="P52:P53"/>
    <mergeCell ref="Q52:Q53"/>
    <mergeCell ref="Q8:Q9"/>
    <mergeCell ref="A10:A11"/>
    <mergeCell ref="B10:B11"/>
    <mergeCell ref="C10:C11"/>
    <mergeCell ref="D10:D11"/>
    <mergeCell ref="H10:H11"/>
    <mergeCell ref="I10:I11"/>
    <mergeCell ref="N10:N11"/>
    <mergeCell ref="O10:O11"/>
    <mergeCell ref="P10:P11"/>
    <mergeCell ref="Q10:Q11"/>
    <mergeCell ref="A8:A9"/>
    <mergeCell ref="B8:B9"/>
    <mergeCell ref="C8:C9"/>
    <mergeCell ref="D8:D9"/>
    <mergeCell ref="H8:H9"/>
    <mergeCell ref="I8:I9"/>
    <mergeCell ref="N8:N9"/>
    <mergeCell ref="O8:O9"/>
    <mergeCell ref="P8:P9"/>
    <mergeCell ref="Q14:Q15"/>
    <mergeCell ref="A50:A51"/>
    <mergeCell ref="B50:B51"/>
    <mergeCell ref="C50:C51"/>
    <mergeCell ref="D50:D51"/>
    <mergeCell ref="H50:H51"/>
    <mergeCell ref="I50:I51"/>
    <mergeCell ref="N50:N51"/>
    <mergeCell ref="O50:O51"/>
    <mergeCell ref="P50:P51"/>
    <mergeCell ref="Q50:Q51"/>
    <mergeCell ref="O14:O15"/>
    <mergeCell ref="P14:P15"/>
    <mergeCell ref="Q12:Q13"/>
    <mergeCell ref="A14:A15"/>
    <mergeCell ref="B14:B15"/>
    <mergeCell ref="C14:C15"/>
    <mergeCell ref="I14:I15"/>
    <mergeCell ref="N14:N15"/>
    <mergeCell ref="A12:A13"/>
    <mergeCell ref="B12:B13"/>
    <mergeCell ref="C12:C13"/>
    <mergeCell ref="D12:D13"/>
    <mergeCell ref="H12:H13"/>
    <mergeCell ref="I12:I13"/>
    <mergeCell ref="N12:N13"/>
    <mergeCell ref="O12:O13"/>
    <mergeCell ref="P12:P13"/>
    <mergeCell ref="Q16:Q17"/>
    <mergeCell ref="A18:A19"/>
    <mergeCell ref="B18:B19"/>
    <mergeCell ref="C18:C19"/>
    <mergeCell ref="D18:D19"/>
    <mergeCell ref="H18:H19"/>
    <mergeCell ref="I18:I19"/>
    <mergeCell ref="N18:N19"/>
    <mergeCell ref="O18:O19"/>
    <mergeCell ref="P18:P19"/>
    <mergeCell ref="Q18:Q19"/>
    <mergeCell ref="A16:A17"/>
    <mergeCell ref="B16:B17"/>
    <mergeCell ref="C16:C17"/>
    <mergeCell ref="D16:D17"/>
    <mergeCell ref="H16:H17"/>
    <mergeCell ref="I16:I17"/>
    <mergeCell ref="N16:N17"/>
    <mergeCell ref="O16:O17"/>
    <mergeCell ref="P16:P17"/>
    <mergeCell ref="D14:D15"/>
    <mergeCell ref="H14:H15"/>
    <mergeCell ref="Q20:Q21"/>
    <mergeCell ref="A22:A23"/>
    <mergeCell ref="B22:B23"/>
    <mergeCell ref="C22:C23"/>
    <mergeCell ref="D22:D23"/>
    <mergeCell ref="H22:H23"/>
    <mergeCell ref="I22:I23"/>
    <mergeCell ref="N22:N23"/>
    <mergeCell ref="O22:O23"/>
    <mergeCell ref="P22:P23"/>
    <mergeCell ref="Q22:Q23"/>
    <mergeCell ref="A20:A21"/>
    <mergeCell ref="B20:B21"/>
    <mergeCell ref="C20:C21"/>
    <mergeCell ref="D20:D21"/>
    <mergeCell ref="H20:H21"/>
    <mergeCell ref="I20:I21"/>
    <mergeCell ref="N20:N21"/>
    <mergeCell ref="O20:O21"/>
    <mergeCell ref="P20:P21"/>
    <mergeCell ref="Q24:Q25"/>
    <mergeCell ref="A26:A27"/>
    <mergeCell ref="B26:B27"/>
    <mergeCell ref="C26:C27"/>
    <mergeCell ref="D26:D27"/>
    <mergeCell ref="H26:H27"/>
    <mergeCell ref="I26:I27"/>
    <mergeCell ref="N26:N27"/>
    <mergeCell ref="O26:O27"/>
    <mergeCell ref="P26:P27"/>
    <mergeCell ref="Q26:Q27"/>
    <mergeCell ref="A24:A25"/>
    <mergeCell ref="B24:B25"/>
    <mergeCell ref="C24:C25"/>
    <mergeCell ref="D24:D25"/>
    <mergeCell ref="H24:H25"/>
    <mergeCell ref="I24:I25"/>
    <mergeCell ref="N24:N25"/>
    <mergeCell ref="O24:O25"/>
    <mergeCell ref="P24:P25"/>
    <mergeCell ref="Q28:Q29"/>
    <mergeCell ref="A44:A45"/>
    <mergeCell ref="B44:B45"/>
    <mergeCell ref="C44:C45"/>
    <mergeCell ref="D44:D45"/>
    <mergeCell ref="H44:H45"/>
    <mergeCell ref="I44:I45"/>
    <mergeCell ref="N44:N45"/>
    <mergeCell ref="O44:O45"/>
    <mergeCell ref="P44:P45"/>
    <mergeCell ref="Q44:Q45"/>
    <mergeCell ref="A28:A29"/>
    <mergeCell ref="B28:B29"/>
    <mergeCell ref="C28:C29"/>
    <mergeCell ref="D28:D29"/>
    <mergeCell ref="H28:H29"/>
    <mergeCell ref="I28:I29"/>
    <mergeCell ref="N28:N29"/>
    <mergeCell ref="O28:O29"/>
    <mergeCell ref="P28:P29"/>
    <mergeCell ref="Q30:Q31"/>
    <mergeCell ref="A32:A33"/>
    <mergeCell ref="B32:B33"/>
    <mergeCell ref="C32:C33"/>
    <mergeCell ref="D32:D33"/>
    <mergeCell ref="H32:H33"/>
    <mergeCell ref="I32:I33"/>
    <mergeCell ref="N32:N33"/>
    <mergeCell ref="O32:O33"/>
    <mergeCell ref="P32:P33"/>
    <mergeCell ref="Q32:Q33"/>
    <mergeCell ref="A30:A31"/>
    <mergeCell ref="B30:B31"/>
    <mergeCell ref="C30:C31"/>
    <mergeCell ref="D30:D31"/>
    <mergeCell ref="H30:H31"/>
    <mergeCell ref="I30:I31"/>
    <mergeCell ref="N30:N31"/>
    <mergeCell ref="O30:O31"/>
    <mergeCell ref="P30:P31"/>
    <mergeCell ref="Q34:Q35"/>
    <mergeCell ref="A46:A47"/>
    <mergeCell ref="B46:B47"/>
    <mergeCell ref="C46:C47"/>
    <mergeCell ref="D46:D47"/>
    <mergeCell ref="H46:H47"/>
    <mergeCell ref="I46:I47"/>
    <mergeCell ref="N46:N47"/>
    <mergeCell ref="O46:O47"/>
    <mergeCell ref="P46:P47"/>
    <mergeCell ref="Q46:Q47"/>
    <mergeCell ref="A34:A35"/>
    <mergeCell ref="B34:B35"/>
    <mergeCell ref="C34:C35"/>
    <mergeCell ref="D34:D35"/>
    <mergeCell ref="H34:H35"/>
    <mergeCell ref="I34:I35"/>
    <mergeCell ref="N34:N35"/>
    <mergeCell ref="O34:O35"/>
    <mergeCell ref="P34:P35"/>
    <mergeCell ref="D42:D43"/>
    <mergeCell ref="H42:H43"/>
    <mergeCell ref="I42:I43"/>
    <mergeCell ref="N42:N43"/>
    <mergeCell ref="Q48:Q49"/>
    <mergeCell ref="A36:A37"/>
    <mergeCell ref="B36:B37"/>
    <mergeCell ref="C36:C37"/>
    <mergeCell ref="D36:D37"/>
    <mergeCell ref="H36:H37"/>
    <mergeCell ref="I36:I37"/>
    <mergeCell ref="N36:N37"/>
    <mergeCell ref="O36:O37"/>
    <mergeCell ref="P36:P37"/>
    <mergeCell ref="Q36:Q37"/>
    <mergeCell ref="A48:A49"/>
    <mergeCell ref="B48:B49"/>
    <mergeCell ref="C48:C49"/>
    <mergeCell ref="D48:D49"/>
    <mergeCell ref="H48:H49"/>
    <mergeCell ref="I48:I49"/>
    <mergeCell ref="N48:N49"/>
    <mergeCell ref="O48:O49"/>
    <mergeCell ref="P48:P49"/>
    <mergeCell ref="Q38:Q39"/>
    <mergeCell ref="A42:A43"/>
    <mergeCell ref="B42:B43"/>
    <mergeCell ref="C42:C43"/>
    <mergeCell ref="O42:O43"/>
    <mergeCell ref="P42:P43"/>
    <mergeCell ref="Q42:Q43"/>
    <mergeCell ref="A38:A39"/>
    <mergeCell ref="B38:B39"/>
    <mergeCell ref="C38:C39"/>
    <mergeCell ref="D38:D39"/>
    <mergeCell ref="H38:H39"/>
    <mergeCell ref="I38:I39"/>
    <mergeCell ref="N38:N39"/>
    <mergeCell ref="O38:O39"/>
    <mergeCell ref="P38:P3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R31"/>
  <sheetViews>
    <sheetView topLeftCell="D1" workbookViewId="0">
      <selection activeCell="R32" sqref="R32:R33"/>
    </sheetView>
  </sheetViews>
  <sheetFormatPr defaultColWidth="10.76171875" defaultRowHeight="15" x14ac:dyDescent="0.2"/>
  <cols>
    <col min="2" max="2" width="14.66015625" style="22" customWidth="1"/>
    <col min="3" max="3" width="18.29296875" customWidth="1"/>
    <col min="4" max="4" width="18.4296875" customWidth="1"/>
    <col min="7" max="7" width="26.90234375" customWidth="1"/>
    <col min="8" max="8" width="13.046875" style="1" customWidth="1"/>
    <col min="9" max="9" width="19.50390625" style="6" customWidth="1"/>
    <col min="10" max="11" width="13.71875" style="11" customWidth="1"/>
    <col min="12" max="12" width="30.265625" style="11" customWidth="1"/>
    <col min="13" max="13" width="22.734375" style="7" customWidth="1"/>
    <col min="14" max="14" width="13.1796875" style="7" customWidth="1"/>
    <col min="15" max="15" width="12.10546875" customWidth="1"/>
    <col min="16" max="16" width="13.31640625" style="18" customWidth="1"/>
    <col min="17" max="17" width="10.35546875" customWidth="1"/>
    <col min="18" max="18" width="21.1171875" customWidth="1"/>
  </cols>
  <sheetData>
    <row r="1" spans="1:18" s="16" customFormat="1" ht="51" customHeight="1" x14ac:dyDescent="0.2">
      <c r="B1" s="21" t="s">
        <v>0</v>
      </c>
      <c r="C1" s="12" t="s">
        <v>1</v>
      </c>
      <c r="D1" s="12" t="s">
        <v>2</v>
      </c>
      <c r="E1" s="12"/>
      <c r="F1" s="99" t="s">
        <v>3</v>
      </c>
      <c r="G1" s="100"/>
      <c r="H1" s="13" t="s">
        <v>14</v>
      </c>
      <c r="I1" s="13" t="s">
        <v>6</v>
      </c>
      <c r="J1" s="14" t="s">
        <v>11</v>
      </c>
      <c r="K1" s="14" t="s">
        <v>12</v>
      </c>
      <c r="L1" s="14" t="s">
        <v>13</v>
      </c>
      <c r="M1" s="15" t="s">
        <v>15</v>
      </c>
      <c r="N1" s="15" t="s">
        <v>7</v>
      </c>
      <c r="O1" s="12" t="s">
        <v>9</v>
      </c>
      <c r="P1" s="17" t="s">
        <v>8</v>
      </c>
      <c r="Q1" s="12" t="s">
        <v>10</v>
      </c>
    </row>
    <row r="2" spans="1:18" x14ac:dyDescent="0.2">
      <c r="A2" s="94">
        <v>1</v>
      </c>
      <c r="B2" s="93">
        <v>15</v>
      </c>
      <c r="C2" s="94" t="s">
        <v>37</v>
      </c>
      <c r="D2" s="94">
        <v>1</v>
      </c>
      <c r="E2" s="9" t="s">
        <v>4</v>
      </c>
      <c r="F2" s="20" t="s">
        <v>29</v>
      </c>
      <c r="G2" s="20" t="s">
        <v>30</v>
      </c>
      <c r="H2" s="102"/>
      <c r="I2" s="79">
        <v>1</v>
      </c>
      <c r="J2" s="10">
        <v>3.472222222222222E-3</v>
      </c>
      <c r="K2" s="10">
        <v>5.0810185185185186E-3</v>
      </c>
      <c r="L2" s="10">
        <f>K2-J2</f>
        <v>1.6087962962962965E-3</v>
      </c>
      <c r="M2" s="5">
        <f>RANK(L2,L$2:L$27,1)</f>
        <v>11</v>
      </c>
      <c r="N2" s="81">
        <f>M2+M3</f>
        <v>14</v>
      </c>
      <c r="O2" s="89">
        <f>I2+N2</f>
        <v>15</v>
      </c>
      <c r="P2" s="90">
        <f>RANK(O2,O$2:O$27,1)</f>
        <v>2</v>
      </c>
      <c r="Q2" s="77" t="str">
        <f>IF(P2=1,"OR",IF(P2=2,"ARGENT",IF(P2=3,"BRONZE","")))</f>
        <v>ARGENT</v>
      </c>
      <c r="R2" s="101" t="s">
        <v>536</v>
      </c>
    </row>
    <row r="3" spans="1:18" x14ac:dyDescent="0.2">
      <c r="A3" s="94"/>
      <c r="B3" s="93"/>
      <c r="C3" s="94"/>
      <c r="D3" s="94"/>
      <c r="E3" s="9" t="s">
        <v>5</v>
      </c>
      <c r="F3" s="20" t="s">
        <v>31</v>
      </c>
      <c r="G3" s="20" t="s">
        <v>32</v>
      </c>
      <c r="H3" s="84"/>
      <c r="I3" s="80"/>
      <c r="J3" s="10">
        <v>3.472222222222222E-3</v>
      </c>
      <c r="K3" s="10">
        <v>4.9074074074074072E-3</v>
      </c>
      <c r="L3" s="10">
        <f t="shared" ref="L3:L27" si="0">K3-J3</f>
        <v>1.4351851851851852E-3</v>
      </c>
      <c r="M3" s="5">
        <f t="shared" ref="M3:M27" si="1">RANK(L3,L$2:L$27,1)</f>
        <v>3</v>
      </c>
      <c r="N3" s="82"/>
      <c r="O3" s="89"/>
      <c r="P3" s="91"/>
      <c r="Q3" s="77"/>
      <c r="R3" s="101"/>
    </row>
    <row r="4" spans="1:18" s="8" customFormat="1" x14ac:dyDescent="0.2">
      <c r="A4" s="94">
        <f>A2+1</f>
        <v>2</v>
      </c>
      <c r="B4" s="93">
        <v>16</v>
      </c>
      <c r="C4" s="94" t="s">
        <v>37</v>
      </c>
      <c r="D4" s="94">
        <v>5</v>
      </c>
      <c r="E4" s="9" t="s">
        <v>4</v>
      </c>
      <c r="F4" s="20" t="s">
        <v>33</v>
      </c>
      <c r="G4" s="20" t="s">
        <v>34</v>
      </c>
      <c r="H4" s="83"/>
      <c r="I4" s="79">
        <v>9</v>
      </c>
      <c r="J4" s="10">
        <v>3.7037037037037034E-3</v>
      </c>
      <c r="K4" s="10">
        <v>5.5324074074074069E-3</v>
      </c>
      <c r="L4" s="10">
        <f t="shared" si="0"/>
        <v>1.8287037037037035E-3</v>
      </c>
      <c r="M4" s="5">
        <f t="shared" si="1"/>
        <v>16</v>
      </c>
      <c r="N4" s="81">
        <f>M4+M5</f>
        <v>31</v>
      </c>
      <c r="O4" s="89">
        <f>I4+N4</f>
        <v>40</v>
      </c>
      <c r="P4" s="90">
        <f t="shared" ref="P4" si="2">RANK(O4,O$2:O$27,1)</f>
        <v>9</v>
      </c>
      <c r="Q4" s="77" t="str">
        <f t="shared" ref="Q4" si="3">IF(P4=1,"OR",IF(P4=2,"ARGENT",IF(P4=3,"BRONZE","")))</f>
        <v/>
      </c>
      <c r="R4" s="101"/>
    </row>
    <row r="5" spans="1:18" s="8" customFormat="1" x14ac:dyDescent="0.2">
      <c r="A5" s="94"/>
      <c r="B5" s="93"/>
      <c r="C5" s="94"/>
      <c r="D5" s="94"/>
      <c r="E5" s="9" t="s">
        <v>5</v>
      </c>
      <c r="F5" s="20" t="s">
        <v>35</v>
      </c>
      <c r="G5" s="20" t="s">
        <v>36</v>
      </c>
      <c r="H5" s="84"/>
      <c r="I5" s="80"/>
      <c r="J5" s="10">
        <v>3.7037037037037034E-3</v>
      </c>
      <c r="K5" s="10">
        <v>5.4745370370370373E-3</v>
      </c>
      <c r="L5" s="10">
        <f t="shared" si="0"/>
        <v>1.7708333333333339E-3</v>
      </c>
      <c r="M5" s="5">
        <f t="shared" si="1"/>
        <v>15</v>
      </c>
      <c r="N5" s="82"/>
      <c r="O5" s="89"/>
      <c r="P5" s="91"/>
      <c r="Q5" s="77"/>
      <c r="R5" s="101"/>
    </row>
    <row r="6" spans="1:18" x14ac:dyDescent="0.2">
      <c r="A6" s="94">
        <f>A4+1</f>
        <v>3</v>
      </c>
      <c r="B6" s="93">
        <v>13</v>
      </c>
      <c r="C6" s="94" t="s">
        <v>52</v>
      </c>
      <c r="D6" s="94">
        <v>2</v>
      </c>
      <c r="E6" s="9" t="s">
        <v>4</v>
      </c>
      <c r="F6" s="20" t="s">
        <v>53</v>
      </c>
      <c r="G6" s="20" t="s">
        <v>54</v>
      </c>
      <c r="H6" s="83"/>
      <c r="I6" s="79">
        <v>4</v>
      </c>
      <c r="J6" s="10">
        <v>3.0092592592592588E-3</v>
      </c>
      <c r="K6" s="10">
        <v>4.3981481481481484E-3</v>
      </c>
      <c r="L6" s="10">
        <f t="shared" si="0"/>
        <v>1.3888888888888896E-3</v>
      </c>
      <c r="M6" s="5">
        <f t="shared" si="1"/>
        <v>2</v>
      </c>
      <c r="N6" s="81">
        <f>M6+M7</f>
        <v>20</v>
      </c>
      <c r="O6" s="89">
        <f>I6+N6</f>
        <v>24</v>
      </c>
      <c r="P6" s="90">
        <f t="shared" ref="P6" si="4">RANK(O6,O$2:O$27,1)</f>
        <v>4</v>
      </c>
      <c r="Q6" s="77" t="str">
        <f t="shared" ref="Q6" si="5">IF(P6=1,"OR",IF(P6=2,"ARGENT",IF(P6=3,"BRONZE","")))</f>
        <v/>
      </c>
      <c r="R6" s="101"/>
    </row>
    <row r="7" spans="1:18" x14ac:dyDescent="0.2">
      <c r="A7" s="94"/>
      <c r="B7" s="93"/>
      <c r="C7" s="94"/>
      <c r="D7" s="94"/>
      <c r="E7" s="9" t="s">
        <v>5</v>
      </c>
      <c r="F7" s="20" t="s">
        <v>55</v>
      </c>
      <c r="G7" s="20" t="s">
        <v>56</v>
      </c>
      <c r="H7" s="84"/>
      <c r="I7" s="80"/>
      <c r="J7" s="10">
        <v>3.0092592592592588E-3</v>
      </c>
      <c r="K7" s="10">
        <v>4.8842592592592592E-3</v>
      </c>
      <c r="L7" s="10">
        <f t="shared" si="0"/>
        <v>1.8750000000000004E-3</v>
      </c>
      <c r="M7" s="5">
        <f t="shared" si="1"/>
        <v>18</v>
      </c>
      <c r="N7" s="82"/>
      <c r="O7" s="89"/>
      <c r="P7" s="91"/>
      <c r="Q7" s="77"/>
      <c r="R7" s="101"/>
    </row>
    <row r="8" spans="1:18" s="8" customFormat="1" x14ac:dyDescent="0.2">
      <c r="A8" s="94">
        <f>A6+1</f>
        <v>4</v>
      </c>
      <c r="B8" s="93">
        <v>14</v>
      </c>
      <c r="C8" s="94" t="s">
        <v>52</v>
      </c>
      <c r="D8" s="94">
        <v>3</v>
      </c>
      <c r="E8" s="9" t="s">
        <v>4</v>
      </c>
      <c r="F8" s="20" t="s">
        <v>57</v>
      </c>
      <c r="G8" s="20" t="s">
        <v>58</v>
      </c>
      <c r="H8" s="83"/>
      <c r="I8" s="79">
        <v>10</v>
      </c>
      <c r="J8" s="10">
        <v>3.2407407407407406E-3</v>
      </c>
      <c r="K8" s="74">
        <v>5.4398148148148149E-3</v>
      </c>
      <c r="L8" s="10">
        <f t="shared" si="0"/>
        <v>2.1990740740740742E-3</v>
      </c>
      <c r="M8" s="5">
        <f t="shared" si="1"/>
        <v>24</v>
      </c>
      <c r="N8" s="81">
        <f>M8+M9</f>
        <v>45</v>
      </c>
      <c r="O8" s="89">
        <f>I8+N8</f>
        <v>55</v>
      </c>
      <c r="P8" s="90">
        <f t="shared" ref="P8" si="6">RANK(O8,O$2:O$27,1)</f>
        <v>12</v>
      </c>
      <c r="Q8" s="77" t="str">
        <f t="shared" ref="Q8" si="7">IF(P8=1,"OR",IF(P8=2,"ARGENT",IF(P8=3,"BRONZE","")))</f>
        <v/>
      </c>
      <c r="R8" s="101"/>
    </row>
    <row r="9" spans="1:18" s="8" customFormat="1" x14ac:dyDescent="0.2">
      <c r="A9" s="94"/>
      <c r="B9" s="93"/>
      <c r="C9" s="94"/>
      <c r="D9" s="94"/>
      <c r="E9" s="9" t="s">
        <v>5</v>
      </c>
      <c r="F9" s="20" t="s">
        <v>59</v>
      </c>
      <c r="G9" s="20" t="s">
        <v>60</v>
      </c>
      <c r="H9" s="84"/>
      <c r="I9" s="80"/>
      <c r="J9" s="10">
        <v>3.2407407407407406E-3</v>
      </c>
      <c r="K9" s="74">
        <v>5.1967592592592595E-3</v>
      </c>
      <c r="L9" s="10">
        <f t="shared" si="0"/>
        <v>1.9560185185185188E-3</v>
      </c>
      <c r="M9" s="5">
        <f t="shared" si="1"/>
        <v>21</v>
      </c>
      <c r="N9" s="82"/>
      <c r="O9" s="89"/>
      <c r="P9" s="91"/>
      <c r="Q9" s="77"/>
      <c r="R9" s="101"/>
    </row>
    <row r="10" spans="1:18" x14ac:dyDescent="0.2">
      <c r="A10" s="94">
        <f>A8+1</f>
        <v>5</v>
      </c>
      <c r="B10" s="93">
        <v>10</v>
      </c>
      <c r="C10" s="94" t="s">
        <v>72</v>
      </c>
      <c r="D10" s="94">
        <v>2</v>
      </c>
      <c r="E10" s="9" t="s">
        <v>4</v>
      </c>
      <c r="F10" s="20" t="s">
        <v>61</v>
      </c>
      <c r="G10" s="20" t="s">
        <v>62</v>
      </c>
      <c r="H10" s="83"/>
      <c r="I10" s="79">
        <v>6</v>
      </c>
      <c r="J10" s="10">
        <v>2.3148148148148151E-3</v>
      </c>
      <c r="K10" s="10">
        <v>3.8310185185185183E-3</v>
      </c>
      <c r="L10" s="10">
        <f t="shared" si="0"/>
        <v>1.5162037037037032E-3</v>
      </c>
      <c r="M10" s="5">
        <f t="shared" si="1"/>
        <v>7</v>
      </c>
      <c r="N10" s="81">
        <f>M10+M11</f>
        <v>26</v>
      </c>
      <c r="O10" s="89">
        <f>I10+N10</f>
        <v>32</v>
      </c>
      <c r="P10" s="90">
        <f t="shared" ref="P10" si="8">RANK(O10,O$2:O$27,1)</f>
        <v>6</v>
      </c>
      <c r="Q10" s="77" t="str">
        <f t="shared" ref="Q10" si="9">IF(P10=1,"OR",IF(P10=2,"ARGENT",IF(P10=3,"BRONZE","")))</f>
        <v/>
      </c>
      <c r="R10" s="101"/>
    </row>
    <row r="11" spans="1:18" x14ac:dyDescent="0.2">
      <c r="A11" s="94"/>
      <c r="B11" s="93"/>
      <c r="C11" s="94"/>
      <c r="D11" s="94"/>
      <c r="E11" s="9" t="s">
        <v>5</v>
      </c>
      <c r="F11" s="20" t="s">
        <v>63</v>
      </c>
      <c r="G11" s="20" t="s">
        <v>64</v>
      </c>
      <c r="H11" s="84"/>
      <c r="I11" s="80"/>
      <c r="J11" s="10">
        <v>2.3148148148148151E-3</v>
      </c>
      <c r="K11" s="10">
        <v>4.2129629629629626E-3</v>
      </c>
      <c r="L11" s="10">
        <f t="shared" si="0"/>
        <v>1.8981481481481475E-3</v>
      </c>
      <c r="M11" s="5">
        <f t="shared" si="1"/>
        <v>19</v>
      </c>
      <c r="N11" s="82"/>
      <c r="O11" s="89"/>
      <c r="P11" s="91"/>
      <c r="Q11" s="77"/>
      <c r="R11" s="101"/>
    </row>
    <row r="12" spans="1:18" s="8" customFormat="1" x14ac:dyDescent="0.2">
      <c r="A12" s="94">
        <f>A10+1</f>
        <v>6</v>
      </c>
      <c r="B12" s="93">
        <v>11</v>
      </c>
      <c r="C12" s="94" t="s">
        <v>72</v>
      </c>
      <c r="D12" s="94">
        <v>3</v>
      </c>
      <c r="E12" s="9" t="s">
        <v>4</v>
      </c>
      <c r="F12" s="20" t="s">
        <v>65</v>
      </c>
      <c r="G12" s="20" t="s">
        <v>66</v>
      </c>
      <c r="H12" s="83"/>
      <c r="I12" s="79">
        <v>7</v>
      </c>
      <c r="J12" s="10">
        <v>2.5462962962962961E-3</v>
      </c>
      <c r="K12" s="10">
        <v>4.0277777777777777E-3</v>
      </c>
      <c r="L12" s="10">
        <f t="shared" si="0"/>
        <v>1.4814814814814816E-3</v>
      </c>
      <c r="M12" s="5">
        <f t="shared" si="1"/>
        <v>6</v>
      </c>
      <c r="N12" s="81">
        <f>M12+M13</f>
        <v>18</v>
      </c>
      <c r="O12" s="89">
        <f>I12+N12</f>
        <v>25</v>
      </c>
      <c r="P12" s="90">
        <f t="shared" ref="P12" si="10">RANK(O12,O$2:O$27,1)</f>
        <v>5</v>
      </c>
      <c r="Q12" s="77" t="str">
        <f t="shared" ref="Q12" si="11">IF(P12=1,"OR",IF(P12=2,"ARGENT",IF(P12=3,"BRONZE","")))</f>
        <v/>
      </c>
      <c r="R12" s="101"/>
    </row>
    <row r="13" spans="1:18" s="8" customFormat="1" x14ac:dyDescent="0.2">
      <c r="A13" s="94"/>
      <c r="B13" s="93"/>
      <c r="C13" s="94"/>
      <c r="D13" s="94"/>
      <c r="E13" s="9" t="s">
        <v>5</v>
      </c>
      <c r="F13" s="20" t="s">
        <v>70</v>
      </c>
      <c r="G13" s="20" t="s">
        <v>71</v>
      </c>
      <c r="H13" s="84"/>
      <c r="I13" s="80"/>
      <c r="J13" s="10">
        <v>2.5462962962962961E-3</v>
      </c>
      <c r="K13" s="10">
        <v>4.2129629629629626E-3</v>
      </c>
      <c r="L13" s="10">
        <f t="shared" si="0"/>
        <v>1.6666666666666666E-3</v>
      </c>
      <c r="M13" s="5">
        <f t="shared" si="1"/>
        <v>12</v>
      </c>
      <c r="N13" s="82"/>
      <c r="O13" s="89"/>
      <c r="P13" s="91"/>
      <c r="Q13" s="77"/>
      <c r="R13" s="101"/>
    </row>
    <row r="14" spans="1:18" x14ac:dyDescent="0.2">
      <c r="A14" s="94">
        <f>A12+1</f>
        <v>7</v>
      </c>
      <c r="B14" s="93">
        <v>12</v>
      </c>
      <c r="C14" s="94" t="s">
        <v>72</v>
      </c>
      <c r="D14" s="94">
        <v>1</v>
      </c>
      <c r="E14" s="9" t="s">
        <v>4</v>
      </c>
      <c r="F14" s="20" t="s">
        <v>68</v>
      </c>
      <c r="G14" s="20" t="s">
        <v>69</v>
      </c>
      <c r="H14" s="83"/>
      <c r="I14" s="79">
        <v>3</v>
      </c>
      <c r="J14" s="10">
        <v>2.7777777777777779E-3</v>
      </c>
      <c r="K14" s="10">
        <v>4.6874999999999998E-3</v>
      </c>
      <c r="L14" s="10">
        <f t="shared" si="0"/>
        <v>1.9097222222222219E-3</v>
      </c>
      <c r="M14" s="5">
        <f t="shared" si="1"/>
        <v>20</v>
      </c>
      <c r="N14" s="81">
        <f>M14+M15</f>
        <v>29</v>
      </c>
      <c r="O14" s="89">
        <f>I14+N14</f>
        <v>32</v>
      </c>
      <c r="P14" s="90">
        <f t="shared" ref="P14" si="12">RANK(O14,O$2:O$27,1)</f>
        <v>6</v>
      </c>
      <c r="Q14" s="77" t="str">
        <f t="shared" ref="Q14" si="13">IF(P14=1,"OR",IF(P14=2,"ARGENT",IF(P14=3,"BRONZE","")))</f>
        <v/>
      </c>
    </row>
    <row r="15" spans="1:18" x14ac:dyDescent="0.2">
      <c r="A15" s="94"/>
      <c r="B15" s="93"/>
      <c r="C15" s="94"/>
      <c r="D15" s="94"/>
      <c r="E15" s="9" t="s">
        <v>5</v>
      </c>
      <c r="F15" s="33" t="s">
        <v>558</v>
      </c>
      <c r="G15" s="33" t="s">
        <v>78</v>
      </c>
      <c r="H15" s="84"/>
      <c r="I15" s="80"/>
      <c r="J15" s="10">
        <v>2.7777777777777779E-3</v>
      </c>
      <c r="K15" s="10">
        <v>4.340277777777778E-3</v>
      </c>
      <c r="L15" s="10">
        <f t="shared" si="0"/>
        <v>1.5625000000000001E-3</v>
      </c>
      <c r="M15" s="5">
        <f t="shared" si="1"/>
        <v>9</v>
      </c>
      <c r="N15" s="82"/>
      <c r="O15" s="89"/>
      <c r="P15" s="91"/>
      <c r="Q15" s="77"/>
    </row>
    <row r="16" spans="1:18" s="8" customFormat="1" x14ac:dyDescent="0.2">
      <c r="A16" s="94">
        <f>A14+1</f>
        <v>8</v>
      </c>
      <c r="B16" s="93">
        <v>2</v>
      </c>
      <c r="C16" s="94" t="s">
        <v>95</v>
      </c>
      <c r="D16" s="94">
        <v>1</v>
      </c>
      <c r="E16" s="9" t="s">
        <v>4</v>
      </c>
      <c r="F16" s="20" t="s">
        <v>73</v>
      </c>
      <c r="G16" s="20" t="s">
        <v>74</v>
      </c>
      <c r="H16" s="83"/>
      <c r="I16" s="79">
        <v>11</v>
      </c>
      <c r="J16" s="10">
        <v>1.3888888888888889E-3</v>
      </c>
      <c r="K16" s="10">
        <v>3.1018518518518522E-3</v>
      </c>
      <c r="L16" s="10">
        <f t="shared" si="0"/>
        <v>1.7129629629629632E-3</v>
      </c>
      <c r="M16" s="5">
        <f t="shared" si="1"/>
        <v>13</v>
      </c>
      <c r="N16" s="81">
        <f>M16+M17</f>
        <v>27</v>
      </c>
      <c r="O16" s="89">
        <f>I16+N16</f>
        <v>38</v>
      </c>
      <c r="P16" s="90">
        <f t="shared" ref="P16" si="14">RANK(O16,O$2:O$27,1)</f>
        <v>8</v>
      </c>
      <c r="Q16" s="77" t="str">
        <f t="shared" ref="Q16" si="15">IF(P16=1,"OR",IF(P16=2,"ARGENT",IF(P16=3,"BRONZE","")))</f>
        <v/>
      </c>
    </row>
    <row r="17" spans="1:17" s="8" customFormat="1" x14ac:dyDescent="0.2">
      <c r="A17" s="94"/>
      <c r="B17" s="93"/>
      <c r="C17" s="94"/>
      <c r="D17" s="94"/>
      <c r="E17" s="9" t="s">
        <v>5</v>
      </c>
      <c r="F17" s="20" t="s">
        <v>75</v>
      </c>
      <c r="G17" s="20" t="s">
        <v>76</v>
      </c>
      <c r="H17" s="84"/>
      <c r="I17" s="80"/>
      <c r="J17" s="10">
        <v>1.3888888888888889E-3</v>
      </c>
      <c r="K17" s="10">
        <v>3.1134259259259257E-3</v>
      </c>
      <c r="L17" s="10">
        <f t="shared" si="0"/>
        <v>1.7245370370370368E-3</v>
      </c>
      <c r="M17" s="5">
        <f t="shared" si="1"/>
        <v>14</v>
      </c>
      <c r="N17" s="82"/>
      <c r="O17" s="89"/>
      <c r="P17" s="91"/>
      <c r="Q17" s="77"/>
    </row>
    <row r="18" spans="1:17" x14ac:dyDescent="0.2">
      <c r="A18" s="94">
        <f>A16+1</f>
        <v>9</v>
      </c>
      <c r="B18" s="93">
        <v>3</v>
      </c>
      <c r="C18" s="94" t="s">
        <v>95</v>
      </c>
      <c r="D18" s="94">
        <v>2</v>
      </c>
      <c r="E18" s="9" t="s">
        <v>4</v>
      </c>
      <c r="F18" s="20" t="s">
        <v>77</v>
      </c>
      <c r="G18" s="20" t="s">
        <v>78</v>
      </c>
      <c r="H18" s="83"/>
      <c r="I18" s="79">
        <v>5</v>
      </c>
      <c r="J18" s="10">
        <v>1.6203703703703703E-3</v>
      </c>
      <c r="K18" s="10">
        <v>3.0555555555555557E-3</v>
      </c>
      <c r="L18" s="10">
        <f t="shared" si="0"/>
        <v>1.4351851851851854E-3</v>
      </c>
      <c r="M18" s="5">
        <f t="shared" si="1"/>
        <v>4</v>
      </c>
      <c r="N18" s="81">
        <f>M18+M19</f>
        <v>5</v>
      </c>
      <c r="O18" s="89">
        <f>I18+N18</f>
        <v>10</v>
      </c>
      <c r="P18" s="90">
        <f t="shared" ref="P18" si="16">RANK(O18,O$2:O$27,1)</f>
        <v>1</v>
      </c>
      <c r="Q18" s="77" t="str">
        <f t="shared" ref="Q18" si="17">IF(P18=1,"OR",IF(P18=2,"ARGENT",IF(P18=3,"BRONZE","")))</f>
        <v>OR</v>
      </c>
    </row>
    <row r="19" spans="1:17" x14ac:dyDescent="0.2">
      <c r="A19" s="94"/>
      <c r="B19" s="93"/>
      <c r="C19" s="94"/>
      <c r="D19" s="94"/>
      <c r="E19" s="9" t="s">
        <v>5</v>
      </c>
      <c r="F19" s="20" t="s">
        <v>79</v>
      </c>
      <c r="G19" s="20" t="s">
        <v>80</v>
      </c>
      <c r="H19" s="84"/>
      <c r="I19" s="80"/>
      <c r="J19" s="10">
        <v>1.6203703703703703E-3</v>
      </c>
      <c r="K19" s="10">
        <v>3.0092592592592588E-3</v>
      </c>
      <c r="L19" s="10">
        <f t="shared" si="0"/>
        <v>1.3888888888888885E-3</v>
      </c>
      <c r="M19" s="5">
        <f t="shared" si="1"/>
        <v>1</v>
      </c>
      <c r="N19" s="82"/>
      <c r="O19" s="89"/>
      <c r="P19" s="91"/>
      <c r="Q19" s="77"/>
    </row>
    <row r="20" spans="1:17" s="8" customFormat="1" x14ac:dyDescent="0.2">
      <c r="A20" s="94">
        <f>LF!A10+1</f>
        <v>11</v>
      </c>
      <c r="B20" s="93">
        <v>8</v>
      </c>
      <c r="C20" s="94" t="s">
        <v>95</v>
      </c>
      <c r="D20" s="94">
        <v>7</v>
      </c>
      <c r="E20" s="9" t="s">
        <v>4</v>
      </c>
      <c r="F20" s="20" t="s">
        <v>88</v>
      </c>
      <c r="G20" s="20" t="s">
        <v>89</v>
      </c>
      <c r="H20" s="83"/>
      <c r="I20" s="79">
        <v>8</v>
      </c>
      <c r="J20" s="10">
        <v>1.8518518518518517E-3</v>
      </c>
      <c r="K20" s="10">
        <v>4.0740740740740746E-3</v>
      </c>
      <c r="L20" s="10">
        <f t="shared" si="0"/>
        <v>2.2222222222222227E-3</v>
      </c>
      <c r="M20" s="5">
        <f t="shared" si="1"/>
        <v>25</v>
      </c>
      <c r="N20" s="81">
        <f t="shared" ref="N20" si="18">M20+M21</f>
        <v>42</v>
      </c>
      <c r="O20" s="89">
        <f t="shared" ref="O20" si="19">I20+N20</f>
        <v>50</v>
      </c>
      <c r="P20" s="90">
        <f t="shared" ref="P20" si="20">RANK(O20,O$2:O$27,1)</f>
        <v>10</v>
      </c>
      <c r="Q20" s="77" t="str">
        <f t="shared" ref="Q20" si="21">IF(P20=1,"OR",IF(P20=2,"ARGENT",IF(P20=3,"BRONZE","")))</f>
        <v/>
      </c>
    </row>
    <row r="21" spans="1:17" s="8" customFormat="1" x14ac:dyDescent="0.2">
      <c r="A21" s="94"/>
      <c r="B21" s="93"/>
      <c r="C21" s="94"/>
      <c r="D21" s="94"/>
      <c r="E21" s="9" t="s">
        <v>5</v>
      </c>
      <c r="F21" s="20" t="s">
        <v>90</v>
      </c>
      <c r="G21" s="20" t="s">
        <v>91</v>
      </c>
      <c r="H21" s="84"/>
      <c r="I21" s="80"/>
      <c r="J21" s="10">
        <v>1.8518518518518517E-3</v>
      </c>
      <c r="K21" s="10">
        <v>3.7268518518518514E-3</v>
      </c>
      <c r="L21" s="10">
        <f t="shared" si="0"/>
        <v>1.8749999999999997E-3</v>
      </c>
      <c r="M21" s="5">
        <f t="shared" si="1"/>
        <v>17</v>
      </c>
      <c r="N21" s="82"/>
      <c r="O21" s="89"/>
      <c r="P21" s="91"/>
      <c r="Q21" s="77"/>
    </row>
    <row r="22" spans="1:17" x14ac:dyDescent="0.2">
      <c r="A22" s="94">
        <f t="shared" ref="A22" si="22">A20+1</f>
        <v>12</v>
      </c>
      <c r="B22" s="93">
        <v>9</v>
      </c>
      <c r="C22" s="94" t="s">
        <v>95</v>
      </c>
      <c r="D22" s="94">
        <v>8</v>
      </c>
      <c r="E22" s="9" t="s">
        <v>4</v>
      </c>
      <c r="F22" s="20" t="s">
        <v>92</v>
      </c>
      <c r="G22" s="20" t="s">
        <v>93</v>
      </c>
      <c r="H22" s="83"/>
      <c r="I22" s="79">
        <v>12</v>
      </c>
      <c r="J22" s="10">
        <v>2.0833333333333333E-3</v>
      </c>
      <c r="K22" s="10">
        <v>4.1435185185185186E-3</v>
      </c>
      <c r="L22" s="10">
        <f t="shared" si="0"/>
        <v>2.0601851851851853E-3</v>
      </c>
      <c r="M22" s="5">
        <f t="shared" si="1"/>
        <v>23</v>
      </c>
      <c r="N22" s="81">
        <f t="shared" ref="N22" si="23">M22+M23</f>
        <v>45</v>
      </c>
      <c r="O22" s="89">
        <f t="shared" ref="O22" si="24">I22+N22</f>
        <v>57</v>
      </c>
      <c r="P22" s="90">
        <f t="shared" ref="P22" si="25">RANK(O22,O$2:O$27,1)</f>
        <v>13</v>
      </c>
      <c r="Q22" s="77" t="str">
        <f t="shared" ref="Q22" si="26">IF(P22=1,"OR",IF(P22=2,"ARGENT",IF(P22=3,"BRONZE","")))</f>
        <v/>
      </c>
    </row>
    <row r="23" spans="1:17" x14ac:dyDescent="0.2">
      <c r="A23" s="94"/>
      <c r="B23" s="93"/>
      <c r="C23" s="94"/>
      <c r="D23" s="94"/>
      <c r="E23" s="9" t="s">
        <v>5</v>
      </c>
      <c r="F23" s="20" t="s">
        <v>94</v>
      </c>
      <c r="G23" s="20" t="s">
        <v>76</v>
      </c>
      <c r="H23" s="84"/>
      <c r="I23" s="80"/>
      <c r="J23" s="10">
        <v>2.0833333333333333E-3</v>
      </c>
      <c r="K23" s="10">
        <v>4.108796296296297E-3</v>
      </c>
      <c r="L23" s="10">
        <f t="shared" si="0"/>
        <v>2.0254629629629637E-3</v>
      </c>
      <c r="M23" s="5">
        <f t="shared" si="1"/>
        <v>22</v>
      </c>
      <c r="N23" s="82"/>
      <c r="O23" s="89"/>
      <c r="P23" s="91"/>
      <c r="Q23" s="77"/>
    </row>
    <row r="24" spans="1:17" s="8" customFormat="1" x14ac:dyDescent="0.2">
      <c r="A24" s="94">
        <f>A22+1</f>
        <v>13</v>
      </c>
      <c r="B24" s="93">
        <v>1</v>
      </c>
      <c r="C24" s="94" t="s">
        <v>98</v>
      </c>
      <c r="D24" s="94">
        <v>1</v>
      </c>
      <c r="E24" s="9" t="s">
        <v>4</v>
      </c>
      <c r="F24" s="20" t="s">
        <v>553</v>
      </c>
      <c r="G24" s="20" t="s">
        <v>36</v>
      </c>
      <c r="H24" s="83"/>
      <c r="I24" s="79">
        <v>14</v>
      </c>
      <c r="J24" s="10">
        <v>1.1574074074074073E-3</v>
      </c>
      <c r="K24" s="10">
        <v>4.0856481481481481E-3</v>
      </c>
      <c r="L24" s="10">
        <f t="shared" si="0"/>
        <v>2.9282407407407408E-3</v>
      </c>
      <c r="M24" s="5">
        <f t="shared" si="1"/>
        <v>26</v>
      </c>
      <c r="N24" s="81">
        <f t="shared" ref="N24" si="27">M24+M25</f>
        <v>36</v>
      </c>
      <c r="O24" s="89">
        <f t="shared" ref="O24" si="28">I24+N24</f>
        <v>50</v>
      </c>
      <c r="P24" s="90">
        <f t="shared" ref="P24" si="29">RANK(O24,O$2:O$27,1)</f>
        <v>10</v>
      </c>
      <c r="Q24" s="77" t="str">
        <f t="shared" ref="Q24" si="30">IF(P24=1,"OR",IF(P24=2,"ARGENT",IF(P24=3,"BRONZE","")))</f>
        <v/>
      </c>
    </row>
    <row r="25" spans="1:17" s="8" customFormat="1" x14ac:dyDescent="0.2">
      <c r="A25" s="94"/>
      <c r="B25" s="93"/>
      <c r="C25" s="94"/>
      <c r="D25" s="94"/>
      <c r="E25" s="9" t="s">
        <v>5</v>
      </c>
      <c r="F25" s="20" t="s">
        <v>96</v>
      </c>
      <c r="G25" s="20" t="s">
        <v>97</v>
      </c>
      <c r="H25" s="84"/>
      <c r="I25" s="80"/>
      <c r="J25" s="10">
        <v>1.1574074074074073E-3</v>
      </c>
      <c r="K25" s="10">
        <v>2.7430555555555559E-3</v>
      </c>
      <c r="L25" s="10">
        <f t="shared" si="0"/>
        <v>1.5856481481481485E-3</v>
      </c>
      <c r="M25" s="5">
        <f t="shared" si="1"/>
        <v>10</v>
      </c>
      <c r="N25" s="82"/>
      <c r="O25" s="89"/>
      <c r="P25" s="91"/>
      <c r="Q25" s="77"/>
    </row>
    <row r="26" spans="1:17" x14ac:dyDescent="0.2">
      <c r="A26" s="94">
        <f>A24+1</f>
        <v>14</v>
      </c>
      <c r="B26" s="93">
        <v>18</v>
      </c>
      <c r="C26" s="94" t="s">
        <v>37</v>
      </c>
      <c r="D26" s="94">
        <v>7</v>
      </c>
      <c r="E26" s="9" t="s">
        <v>4</v>
      </c>
      <c r="F26" s="19" t="s">
        <v>543</v>
      </c>
      <c r="G26" s="3" t="s">
        <v>542</v>
      </c>
      <c r="H26" s="83"/>
      <c r="I26" s="79">
        <v>2</v>
      </c>
      <c r="J26" s="10">
        <v>3.9351851851851857E-3</v>
      </c>
      <c r="K26" s="10">
        <v>5.4050925925925924E-3</v>
      </c>
      <c r="L26" s="10">
        <f t="shared" si="0"/>
        <v>1.4699074074074068E-3</v>
      </c>
      <c r="M26" s="5">
        <f t="shared" si="1"/>
        <v>5</v>
      </c>
      <c r="N26" s="81">
        <f t="shared" ref="N26" si="31">M26+M27</f>
        <v>13</v>
      </c>
      <c r="O26" s="89">
        <f t="shared" ref="O26" si="32">I26+N26</f>
        <v>15</v>
      </c>
      <c r="P26" s="90">
        <f t="shared" ref="P26" si="33">RANK(O26,O$2:O$27,1)</f>
        <v>2</v>
      </c>
      <c r="Q26" s="77" t="str">
        <f t="shared" ref="Q26" si="34">IF(P26=1,"OR",IF(P26=2,"ARGENT",IF(P26=3,"BRONZE","")))</f>
        <v>ARGENT</v>
      </c>
    </row>
    <row r="27" spans="1:17" x14ac:dyDescent="0.2">
      <c r="A27" s="94"/>
      <c r="B27" s="93"/>
      <c r="C27" s="94"/>
      <c r="D27" s="94"/>
      <c r="E27" s="9" t="s">
        <v>5</v>
      </c>
      <c r="F27" s="19" t="s">
        <v>544</v>
      </c>
      <c r="G27" s="3" t="s">
        <v>258</v>
      </c>
      <c r="H27" s="84"/>
      <c r="I27" s="80"/>
      <c r="J27" s="10">
        <v>3.9351851851851857E-3</v>
      </c>
      <c r="K27" s="10">
        <v>5.4861111111111117E-3</v>
      </c>
      <c r="L27" s="10">
        <f t="shared" si="0"/>
        <v>1.5509259259259261E-3</v>
      </c>
      <c r="M27" s="5">
        <f t="shared" si="1"/>
        <v>8</v>
      </c>
      <c r="N27" s="82"/>
      <c r="O27" s="89"/>
      <c r="P27" s="91"/>
      <c r="Q27" s="77"/>
    </row>
    <row r="28" spans="1:17" x14ac:dyDescent="0.2">
      <c r="B28" s="35"/>
      <c r="C28" s="35"/>
      <c r="D28" s="35"/>
      <c r="E28" s="35"/>
      <c r="F28" s="35"/>
      <c r="G28" s="35"/>
      <c r="H28" s="35"/>
      <c r="I28" s="36"/>
      <c r="J28" s="37"/>
      <c r="K28" s="37"/>
      <c r="L28" s="37"/>
      <c r="M28" s="36"/>
      <c r="N28" s="36"/>
      <c r="O28" s="35"/>
      <c r="P28" s="38"/>
      <c r="Q28" s="35"/>
    </row>
    <row r="29" spans="1:17" x14ac:dyDescent="0.2">
      <c r="B29" s="35"/>
      <c r="C29" s="35"/>
      <c r="D29" s="35"/>
      <c r="E29" s="35"/>
      <c r="F29" s="35"/>
      <c r="G29" s="35"/>
      <c r="H29" s="35"/>
      <c r="I29" s="36"/>
      <c r="J29" s="37"/>
      <c r="K29" s="37"/>
      <c r="L29" s="37"/>
      <c r="M29" s="36"/>
      <c r="N29" s="36"/>
      <c r="O29" s="35"/>
      <c r="P29" s="38"/>
      <c r="Q29" s="35"/>
    </row>
    <row r="30" spans="1:17" s="8" customFormat="1" x14ac:dyDescent="0.2">
      <c r="A30" s="94">
        <f>A26+1</f>
        <v>15</v>
      </c>
      <c r="B30" s="92">
        <v>49</v>
      </c>
      <c r="C30" s="92" t="s">
        <v>98</v>
      </c>
      <c r="D30" s="92">
        <v>2</v>
      </c>
      <c r="E30" s="39" t="s">
        <v>4</v>
      </c>
      <c r="F30" s="39" t="s">
        <v>554</v>
      </c>
      <c r="G30" s="40" t="s">
        <v>555</v>
      </c>
      <c r="H30" s="85"/>
      <c r="I30" s="87"/>
      <c r="J30" s="41"/>
      <c r="K30" s="41"/>
      <c r="L30" s="41">
        <f>K30-J30</f>
        <v>0</v>
      </c>
      <c r="M30" s="39">
        <f>RANK(L30,L$2:L$31,1)</f>
        <v>1</v>
      </c>
      <c r="N30" s="87">
        <f t="shared" ref="N30" si="35">M30+M31</f>
        <v>2</v>
      </c>
      <c r="O30" s="92">
        <f t="shared" ref="O30" si="36">I30+N30</f>
        <v>2</v>
      </c>
      <c r="P30" s="87">
        <f>RANK(O30,O$2:O$31,1)</f>
        <v>1</v>
      </c>
      <c r="Q30" s="78"/>
    </row>
    <row r="31" spans="1:17" s="8" customFormat="1" x14ac:dyDescent="0.2">
      <c r="A31" s="94"/>
      <c r="B31" s="92"/>
      <c r="C31" s="92"/>
      <c r="D31" s="92"/>
      <c r="E31" s="39" t="s">
        <v>5</v>
      </c>
      <c r="F31" s="39" t="s">
        <v>556</v>
      </c>
      <c r="G31" s="40" t="s">
        <v>557</v>
      </c>
      <c r="H31" s="86"/>
      <c r="I31" s="88"/>
      <c r="J31" s="41"/>
      <c r="K31" s="41"/>
      <c r="L31" s="41">
        <f>K31-J31</f>
        <v>0</v>
      </c>
      <c r="M31" s="39">
        <f>RANK(L31,L$2:L$31,1)</f>
        <v>1</v>
      </c>
      <c r="N31" s="88"/>
      <c r="O31" s="92"/>
      <c r="P31" s="88"/>
      <c r="Q31" s="78"/>
    </row>
  </sheetData>
  <mergeCells count="142">
    <mergeCell ref="F1:G1"/>
    <mergeCell ref="N2:N3"/>
    <mergeCell ref="O2:O3"/>
    <mergeCell ref="P2:P3"/>
    <mergeCell ref="Q2:Q3"/>
    <mergeCell ref="R2:R13"/>
    <mergeCell ref="A4:A5"/>
    <mergeCell ref="B4:B5"/>
    <mergeCell ref="C4:C5"/>
    <mergeCell ref="D4:D5"/>
    <mergeCell ref="H4:H5"/>
    <mergeCell ref="A2:A3"/>
    <mergeCell ref="B2:B3"/>
    <mergeCell ref="C2:C3"/>
    <mergeCell ref="D2:D3"/>
    <mergeCell ref="H2:H3"/>
    <mergeCell ref="I2:I3"/>
    <mergeCell ref="I4:I5"/>
    <mergeCell ref="N4:N5"/>
    <mergeCell ref="O4:O5"/>
    <mergeCell ref="P4:P5"/>
    <mergeCell ref="Q4:Q5"/>
    <mergeCell ref="A6:A7"/>
    <mergeCell ref="B6:B7"/>
    <mergeCell ref="C6:C7"/>
    <mergeCell ref="D6:D7"/>
    <mergeCell ref="H6:H7"/>
    <mergeCell ref="I6:I7"/>
    <mergeCell ref="N6:N7"/>
    <mergeCell ref="O6:O7"/>
    <mergeCell ref="P6:P7"/>
    <mergeCell ref="Q6:Q7"/>
    <mergeCell ref="A8:A9"/>
    <mergeCell ref="B8:B9"/>
    <mergeCell ref="C8:C9"/>
    <mergeCell ref="D8:D9"/>
    <mergeCell ref="H8:H9"/>
    <mergeCell ref="I8:I9"/>
    <mergeCell ref="N8:N9"/>
    <mergeCell ref="O8:O9"/>
    <mergeCell ref="P8:P9"/>
    <mergeCell ref="Q8:Q9"/>
    <mergeCell ref="Q10:Q11"/>
    <mergeCell ref="A12:A13"/>
    <mergeCell ref="B12:B13"/>
    <mergeCell ref="C12:C13"/>
    <mergeCell ref="D12:D13"/>
    <mergeCell ref="H12:H13"/>
    <mergeCell ref="I12:I13"/>
    <mergeCell ref="N12:N13"/>
    <mergeCell ref="O12:O13"/>
    <mergeCell ref="P12:P13"/>
    <mergeCell ref="Q12:Q13"/>
    <mergeCell ref="A10:A11"/>
    <mergeCell ref="B10:B11"/>
    <mergeCell ref="C10:C11"/>
    <mergeCell ref="D10:D11"/>
    <mergeCell ref="H10:H11"/>
    <mergeCell ref="I10:I11"/>
    <mergeCell ref="N10:N11"/>
    <mergeCell ref="O10:O11"/>
    <mergeCell ref="P10:P11"/>
    <mergeCell ref="Q14:Q15"/>
    <mergeCell ref="A16:A17"/>
    <mergeCell ref="B16:B17"/>
    <mergeCell ref="C16:C17"/>
    <mergeCell ref="D16:D17"/>
    <mergeCell ref="H16:H17"/>
    <mergeCell ref="I16:I17"/>
    <mergeCell ref="N16:N17"/>
    <mergeCell ref="O16:O17"/>
    <mergeCell ref="P16:P17"/>
    <mergeCell ref="Q16:Q17"/>
    <mergeCell ref="A14:A15"/>
    <mergeCell ref="B14:B15"/>
    <mergeCell ref="C14:C15"/>
    <mergeCell ref="D14:D15"/>
    <mergeCell ref="H14:H15"/>
    <mergeCell ref="I14:I15"/>
    <mergeCell ref="N14:N15"/>
    <mergeCell ref="O14:O15"/>
    <mergeCell ref="P14:P15"/>
    <mergeCell ref="Q18:Q19"/>
    <mergeCell ref="A18:A19"/>
    <mergeCell ref="B18:B19"/>
    <mergeCell ref="C18:C19"/>
    <mergeCell ref="D18:D19"/>
    <mergeCell ref="H18:H19"/>
    <mergeCell ref="I18:I19"/>
    <mergeCell ref="N18:N19"/>
    <mergeCell ref="O18:O19"/>
    <mergeCell ref="P18:P19"/>
    <mergeCell ref="Q20:Q21"/>
    <mergeCell ref="A20:A21"/>
    <mergeCell ref="B20:B21"/>
    <mergeCell ref="C20:C21"/>
    <mergeCell ref="D20:D21"/>
    <mergeCell ref="H20:H21"/>
    <mergeCell ref="I20:I21"/>
    <mergeCell ref="N20:N21"/>
    <mergeCell ref="O20:O21"/>
    <mergeCell ref="P20:P21"/>
    <mergeCell ref="Q22:Q23"/>
    <mergeCell ref="A24:A25"/>
    <mergeCell ref="B24:B25"/>
    <mergeCell ref="C24:C25"/>
    <mergeCell ref="D24:D25"/>
    <mergeCell ref="H24:H25"/>
    <mergeCell ref="I24:I25"/>
    <mergeCell ref="N24:N25"/>
    <mergeCell ref="O24:O25"/>
    <mergeCell ref="P24:P25"/>
    <mergeCell ref="Q24:Q25"/>
    <mergeCell ref="A22:A23"/>
    <mergeCell ref="B22:B23"/>
    <mergeCell ref="C22:C23"/>
    <mergeCell ref="D22:D23"/>
    <mergeCell ref="H22:H23"/>
    <mergeCell ref="I22:I23"/>
    <mergeCell ref="N22:N23"/>
    <mergeCell ref="O22:O23"/>
    <mergeCell ref="P22:P23"/>
    <mergeCell ref="Q26:Q27"/>
    <mergeCell ref="A30:A31"/>
    <mergeCell ref="B30:B31"/>
    <mergeCell ref="C30:C31"/>
    <mergeCell ref="D30:D31"/>
    <mergeCell ref="H30:H31"/>
    <mergeCell ref="I30:I31"/>
    <mergeCell ref="N30:N31"/>
    <mergeCell ref="O30:O31"/>
    <mergeCell ref="P30:P31"/>
    <mergeCell ref="Q30:Q31"/>
    <mergeCell ref="A26:A27"/>
    <mergeCell ref="B26:B27"/>
    <mergeCell ref="C26:C27"/>
    <mergeCell ref="D26:D27"/>
    <mergeCell ref="H26:H27"/>
    <mergeCell ref="I26:I27"/>
    <mergeCell ref="N26:N27"/>
    <mergeCell ref="O26:O27"/>
    <mergeCell ref="P26:P2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R16"/>
  <sheetViews>
    <sheetView topLeftCell="C1" workbookViewId="0">
      <selection activeCell="H2" sqref="H2:H3"/>
    </sheetView>
  </sheetViews>
  <sheetFormatPr defaultColWidth="10.76171875" defaultRowHeight="15" x14ac:dyDescent="0.2"/>
  <cols>
    <col min="2" max="2" width="14.66015625" style="22" customWidth="1"/>
    <col min="3" max="3" width="18.29296875" customWidth="1"/>
    <col min="4" max="4" width="18.4296875" customWidth="1"/>
    <col min="7" max="7" width="26.90234375" customWidth="1"/>
    <col min="8" max="8" width="13.046875" style="1" customWidth="1"/>
    <col min="9" max="9" width="19.50390625" style="6" customWidth="1"/>
    <col min="10" max="11" width="13.71875" style="11" customWidth="1"/>
    <col min="12" max="12" width="30.265625" style="11" customWidth="1"/>
    <col min="13" max="13" width="22.734375" style="7" customWidth="1"/>
    <col min="14" max="14" width="13.1796875" style="7" customWidth="1"/>
    <col min="15" max="15" width="12.10546875" customWidth="1"/>
    <col min="16" max="16" width="13.31640625" style="18" customWidth="1"/>
    <col min="17" max="17" width="10.35546875" customWidth="1"/>
    <col min="18" max="18" width="21.1171875" customWidth="1"/>
  </cols>
  <sheetData>
    <row r="1" spans="1:18" s="16" customFormat="1" ht="51" customHeight="1" x14ac:dyDescent="0.2">
      <c r="B1" s="21" t="s">
        <v>0</v>
      </c>
      <c r="C1" s="12" t="s">
        <v>1</v>
      </c>
      <c r="D1" s="12" t="s">
        <v>2</v>
      </c>
      <c r="E1" s="12"/>
      <c r="F1" s="99" t="s">
        <v>3</v>
      </c>
      <c r="G1" s="100"/>
      <c r="H1" s="13" t="s">
        <v>14</v>
      </c>
      <c r="I1" s="13" t="s">
        <v>6</v>
      </c>
      <c r="J1" s="14" t="s">
        <v>11</v>
      </c>
      <c r="K1" s="14" t="s">
        <v>12</v>
      </c>
      <c r="L1" s="14" t="s">
        <v>13</v>
      </c>
      <c r="M1" s="15" t="s">
        <v>15</v>
      </c>
      <c r="N1" s="15" t="s">
        <v>7</v>
      </c>
      <c r="O1" s="12" t="s">
        <v>9</v>
      </c>
      <c r="P1" s="17" t="s">
        <v>8</v>
      </c>
      <c r="Q1" s="12" t="s">
        <v>10</v>
      </c>
    </row>
    <row r="2" spans="1:18" ht="15" customHeight="1" x14ac:dyDescent="0.2">
      <c r="A2" s="23">
        <v>1</v>
      </c>
      <c r="B2" s="75">
        <v>2</v>
      </c>
      <c r="C2" s="95" t="s">
        <v>37</v>
      </c>
      <c r="D2" s="95">
        <v>2</v>
      </c>
      <c r="E2" s="31" t="s">
        <v>4</v>
      </c>
      <c r="F2" s="20" t="s">
        <v>38</v>
      </c>
      <c r="G2" s="20" t="s">
        <v>39</v>
      </c>
      <c r="H2" s="111"/>
      <c r="I2" s="25">
        <v>2</v>
      </c>
      <c r="J2" s="10">
        <v>2.3148148148148146E-4</v>
      </c>
      <c r="K2" s="10">
        <v>2.7893518518518519E-3</v>
      </c>
      <c r="L2" s="10">
        <f>K2-J2</f>
        <v>2.5578703703703705E-3</v>
      </c>
      <c r="M2" s="5">
        <f>RANK(L2,L$2:L$11,1)</f>
        <v>4</v>
      </c>
      <c r="N2" s="27">
        <f>M2+M3</f>
        <v>9</v>
      </c>
      <c r="O2" s="71">
        <f>I2+N2</f>
        <v>11</v>
      </c>
      <c r="P2" s="90">
        <f>RANK(O2,O$2:O$11,1)</f>
        <v>2</v>
      </c>
      <c r="Q2" s="64" t="str">
        <f>IF(P2=1,"OR",IF(P2=2,"ARGENT",IF(P2=3,"BRONZE","")))</f>
        <v>ARGENT</v>
      </c>
      <c r="R2" s="32" t="s">
        <v>535</v>
      </c>
    </row>
    <row r="3" spans="1:18" x14ac:dyDescent="0.2">
      <c r="A3" s="24"/>
      <c r="B3" s="76"/>
      <c r="C3" s="96"/>
      <c r="D3" s="96"/>
      <c r="E3" s="31" t="s">
        <v>5</v>
      </c>
      <c r="F3" s="20" t="s">
        <v>50</v>
      </c>
      <c r="G3" s="20" t="s">
        <v>51</v>
      </c>
      <c r="H3" s="112"/>
      <c r="I3" s="26"/>
      <c r="J3" s="10">
        <v>2.3148148148148146E-4</v>
      </c>
      <c r="K3" s="10">
        <v>2.8009259259259259E-3</v>
      </c>
      <c r="L3" s="10">
        <f t="shared" ref="L3:L9" si="0">K3-J3</f>
        <v>2.5694444444444445E-3</v>
      </c>
      <c r="M3" s="5">
        <f t="shared" ref="M3:M11" si="1">RANK(L3,L$2:L$11,1)</f>
        <v>5</v>
      </c>
      <c r="N3" s="28"/>
      <c r="O3" s="72"/>
      <c r="P3" s="91"/>
      <c r="Q3" s="73"/>
      <c r="R3" s="32"/>
    </row>
    <row r="4" spans="1:18" x14ac:dyDescent="0.2">
      <c r="A4" s="23">
        <f>A15+1</f>
        <v>3</v>
      </c>
      <c r="B4" s="75">
        <v>4</v>
      </c>
      <c r="C4" s="95" t="s">
        <v>37</v>
      </c>
      <c r="D4" s="95">
        <v>4</v>
      </c>
      <c r="E4" s="31" t="s">
        <v>4</v>
      </c>
      <c r="F4" s="33" t="s">
        <v>559</v>
      </c>
      <c r="G4" s="33" t="s">
        <v>46</v>
      </c>
      <c r="H4" s="79"/>
      <c r="I4" s="25">
        <v>4</v>
      </c>
      <c r="J4" s="10">
        <v>6.9444444444444447E-4</v>
      </c>
      <c r="K4" s="10">
        <v>3.0324074074074073E-3</v>
      </c>
      <c r="L4" s="10">
        <f t="shared" si="0"/>
        <v>2.3379629629629627E-3</v>
      </c>
      <c r="M4" s="5">
        <f t="shared" si="1"/>
        <v>3</v>
      </c>
      <c r="N4" s="27">
        <f t="shared" ref="N4" si="2">M4+M5</f>
        <v>9</v>
      </c>
      <c r="O4" s="71">
        <f t="shared" ref="O4" si="3">I4+N4</f>
        <v>13</v>
      </c>
      <c r="P4" s="90">
        <f t="shared" ref="P4" si="4">RANK(O4,O$2:O$11,1)</f>
        <v>3</v>
      </c>
      <c r="Q4" s="64" t="str">
        <f t="shared" ref="Q4" si="5">IF(P4=1,"OR",IF(P4=2,"ARGENT",IF(P4=3,"BRONZE","")))</f>
        <v>BRONZE</v>
      </c>
      <c r="R4" s="32"/>
    </row>
    <row r="5" spans="1:18" x14ac:dyDescent="0.2">
      <c r="A5" s="24"/>
      <c r="B5" s="76"/>
      <c r="C5" s="96"/>
      <c r="D5" s="96"/>
      <c r="E5" s="31" t="s">
        <v>5</v>
      </c>
      <c r="F5" s="20" t="s">
        <v>44</v>
      </c>
      <c r="G5" s="20" t="s">
        <v>45</v>
      </c>
      <c r="H5" s="80"/>
      <c r="I5" s="26"/>
      <c r="J5" s="10">
        <v>6.9444444444444447E-4</v>
      </c>
      <c r="K5" s="10">
        <v>3.3333333333333335E-3</v>
      </c>
      <c r="L5" s="10">
        <f t="shared" si="0"/>
        <v>2.638888888888889E-3</v>
      </c>
      <c r="M5" s="5">
        <f t="shared" si="1"/>
        <v>6</v>
      </c>
      <c r="N5" s="28"/>
      <c r="O5" s="72"/>
      <c r="P5" s="91"/>
      <c r="Q5" s="73"/>
      <c r="R5" s="32"/>
    </row>
    <row r="6" spans="1:18" s="8" customFormat="1" x14ac:dyDescent="0.2">
      <c r="A6" s="23">
        <f t="shared" ref="A6" si="6">A4+1</f>
        <v>4</v>
      </c>
      <c r="B6" s="75">
        <v>5</v>
      </c>
      <c r="C6" s="95" t="s">
        <v>37</v>
      </c>
      <c r="D6" s="95">
        <v>6</v>
      </c>
      <c r="E6" s="31" t="s">
        <v>4</v>
      </c>
      <c r="F6" s="20" t="s">
        <v>19</v>
      </c>
      <c r="G6" s="20" t="s">
        <v>560</v>
      </c>
      <c r="H6" s="79"/>
      <c r="I6" s="25">
        <v>1</v>
      </c>
      <c r="J6" s="10">
        <v>9.2592592592592585E-4</v>
      </c>
      <c r="K6" s="10">
        <v>2.8124999999999995E-3</v>
      </c>
      <c r="L6" s="10">
        <f t="shared" si="0"/>
        <v>1.8865740740740735E-3</v>
      </c>
      <c r="M6" s="5">
        <f t="shared" si="1"/>
        <v>2</v>
      </c>
      <c r="N6" s="27">
        <f t="shared" ref="N6" si="7">M6+M7</f>
        <v>3</v>
      </c>
      <c r="O6" s="71">
        <f t="shared" ref="O6" si="8">I6+N6</f>
        <v>4</v>
      </c>
      <c r="P6" s="90">
        <f t="shared" ref="P6" si="9">RANK(O6,O$2:O$11,1)</f>
        <v>1</v>
      </c>
      <c r="Q6" s="64" t="str">
        <f t="shared" ref="Q6" si="10">IF(P6=1,"OR",IF(P6=2,"ARGENT",IF(P6=3,"BRONZE","")))</f>
        <v>OR</v>
      </c>
      <c r="R6" s="32"/>
    </row>
    <row r="7" spans="1:18" s="8" customFormat="1" x14ac:dyDescent="0.2">
      <c r="A7" s="24"/>
      <c r="B7" s="76"/>
      <c r="C7" s="96"/>
      <c r="D7" s="96"/>
      <c r="E7" s="31" t="s">
        <v>5</v>
      </c>
      <c r="F7" s="40" t="s">
        <v>40</v>
      </c>
      <c r="G7" s="40" t="s">
        <v>41</v>
      </c>
      <c r="H7" s="80"/>
      <c r="I7" s="26"/>
      <c r="J7" s="10">
        <v>9.2592592592592585E-4</v>
      </c>
      <c r="K7" s="10">
        <v>2.7199074074074074E-3</v>
      </c>
      <c r="L7" s="10">
        <f t="shared" si="0"/>
        <v>1.7939814814814815E-3</v>
      </c>
      <c r="M7" s="5">
        <f t="shared" si="1"/>
        <v>1</v>
      </c>
      <c r="N7" s="28"/>
      <c r="O7" s="72"/>
      <c r="P7" s="91"/>
      <c r="Q7" s="73"/>
      <c r="R7" s="32"/>
    </row>
    <row r="8" spans="1:18" x14ac:dyDescent="0.2">
      <c r="A8" s="23">
        <f t="shared" ref="A8" si="11">A6+1</f>
        <v>5</v>
      </c>
      <c r="B8" s="75">
        <v>1</v>
      </c>
      <c r="C8" s="95" t="s">
        <v>52</v>
      </c>
      <c r="D8" s="95">
        <v>1</v>
      </c>
      <c r="E8" s="31" t="s">
        <v>4</v>
      </c>
      <c r="F8" s="20"/>
      <c r="G8" s="20"/>
      <c r="H8" s="79"/>
      <c r="I8" s="25">
        <v>3</v>
      </c>
      <c r="J8" s="10">
        <v>0</v>
      </c>
      <c r="K8" s="10">
        <v>2.7083333333333334E-3</v>
      </c>
      <c r="L8" s="10">
        <f t="shared" si="0"/>
        <v>2.7083333333333334E-3</v>
      </c>
      <c r="M8" s="5">
        <f t="shared" si="1"/>
        <v>8</v>
      </c>
      <c r="N8" s="27">
        <f t="shared" ref="N8" si="12">M8+M9</f>
        <v>18</v>
      </c>
      <c r="O8" s="71">
        <f t="shared" ref="O8" si="13">I8+N8</f>
        <v>21</v>
      </c>
      <c r="P8" s="90">
        <f t="shared" ref="P8" si="14">RANK(O8,O$2:O$11,1)</f>
        <v>4</v>
      </c>
      <c r="Q8" s="64" t="str">
        <f t="shared" ref="Q8" si="15">IF(P8=1,"OR",IF(P8=2,"ARGENT",IF(P8=3,"BRONZE","")))</f>
        <v/>
      </c>
      <c r="R8" s="32"/>
    </row>
    <row r="9" spans="1:18" x14ac:dyDescent="0.2">
      <c r="A9" s="24"/>
      <c r="B9" s="76"/>
      <c r="C9" s="96"/>
      <c r="D9" s="96"/>
      <c r="E9" s="31" t="s">
        <v>5</v>
      </c>
      <c r="F9" s="20"/>
      <c r="G9" s="20"/>
      <c r="H9" s="80"/>
      <c r="I9" s="26"/>
      <c r="J9" s="10">
        <v>0</v>
      </c>
      <c r="K9" s="10">
        <v>2.9745370370370373E-3</v>
      </c>
      <c r="L9" s="10">
        <f t="shared" si="0"/>
        <v>2.9745370370370373E-3</v>
      </c>
      <c r="M9" s="5">
        <f t="shared" si="1"/>
        <v>10</v>
      </c>
      <c r="N9" s="28"/>
      <c r="O9" s="72"/>
      <c r="P9" s="91"/>
      <c r="Q9" s="73"/>
      <c r="R9" s="32"/>
    </row>
    <row r="10" spans="1:18" x14ac:dyDescent="0.2">
      <c r="A10" s="94">
        <f>LG!A18+1</f>
        <v>10</v>
      </c>
      <c r="B10" s="109">
        <v>5</v>
      </c>
      <c r="C10" s="94" t="s">
        <v>95</v>
      </c>
      <c r="D10" s="94">
        <v>4</v>
      </c>
      <c r="E10" s="9" t="s">
        <v>4</v>
      </c>
      <c r="F10" s="20" t="s">
        <v>83</v>
      </c>
      <c r="G10" s="20" t="s">
        <v>84</v>
      </c>
      <c r="H10" s="79"/>
      <c r="I10" s="79">
        <v>13</v>
      </c>
      <c r="J10" s="10">
        <v>4.3981481481481484E-3</v>
      </c>
      <c r="K10" s="10">
        <v>7.0601851851851841E-3</v>
      </c>
      <c r="L10" s="10">
        <f>K10-J10</f>
        <v>2.6620370370370357E-3</v>
      </c>
      <c r="M10" s="5">
        <f t="shared" si="1"/>
        <v>7</v>
      </c>
      <c r="N10" s="81">
        <f>M10+M11</f>
        <v>16</v>
      </c>
      <c r="O10" s="89">
        <f>I10+N10</f>
        <v>29</v>
      </c>
      <c r="P10" s="90">
        <f t="shared" ref="P10" si="16">RANK(O10,O$2:O$11,1)</f>
        <v>5</v>
      </c>
      <c r="Q10" s="77" t="str">
        <f>IF(P10=1,"OR",IF(P10=2,"ARGENT",IF(P10=3,"BRONZE","")))</f>
        <v/>
      </c>
    </row>
    <row r="11" spans="1:18" x14ac:dyDescent="0.2">
      <c r="A11" s="95"/>
      <c r="B11" s="110"/>
      <c r="C11" s="95"/>
      <c r="D11" s="95"/>
      <c r="E11" s="64" t="s">
        <v>5</v>
      </c>
      <c r="F11" s="65" t="s">
        <v>85</v>
      </c>
      <c r="G11" s="65" t="s">
        <v>86</v>
      </c>
      <c r="H11" s="80"/>
      <c r="I11" s="105"/>
      <c r="J11" s="66">
        <v>4.3981481481481484E-3</v>
      </c>
      <c r="K11" s="66">
        <v>7.1412037037037043E-3</v>
      </c>
      <c r="L11" s="66">
        <f>K11-J11</f>
        <v>2.7430555555555559E-3</v>
      </c>
      <c r="M11" s="5">
        <f t="shared" si="1"/>
        <v>9</v>
      </c>
      <c r="N11" s="106"/>
      <c r="O11" s="113"/>
      <c r="P11" s="91"/>
      <c r="Q11" s="108"/>
    </row>
    <row r="12" spans="1:18" s="35" customFormat="1" x14ac:dyDescent="0.2">
      <c r="A12" s="53"/>
      <c r="B12" s="54"/>
      <c r="C12" s="53"/>
      <c r="D12" s="53"/>
      <c r="E12" s="54"/>
      <c r="F12" s="55"/>
      <c r="G12" s="55"/>
      <c r="H12" s="53"/>
      <c r="I12" s="53"/>
      <c r="J12" s="56"/>
      <c r="K12" s="56"/>
      <c r="L12" s="56"/>
      <c r="M12" s="54"/>
      <c r="N12" s="53"/>
      <c r="O12" s="53"/>
      <c r="P12" s="53"/>
      <c r="Q12" s="54"/>
    </row>
    <row r="13" spans="1:18" s="35" customFormat="1" x14ac:dyDescent="0.2">
      <c r="A13" s="49"/>
      <c r="B13" s="50"/>
      <c r="C13" s="49"/>
      <c r="D13" s="49"/>
      <c r="E13" s="50"/>
      <c r="F13" s="51"/>
      <c r="G13" s="51"/>
      <c r="H13" s="49"/>
      <c r="I13" s="49"/>
      <c r="J13" s="52"/>
      <c r="K13" s="52"/>
      <c r="L13" s="52"/>
      <c r="M13" s="50"/>
      <c r="N13" s="49"/>
      <c r="O13" s="49"/>
      <c r="P13" s="49"/>
      <c r="Q13" s="50"/>
    </row>
    <row r="14" spans="1:18" s="35" customFormat="1" x14ac:dyDescent="0.2">
      <c r="A14" s="49"/>
      <c r="B14" s="50"/>
      <c r="C14" s="49"/>
      <c r="D14" s="49"/>
      <c r="E14" s="50"/>
      <c r="F14" s="51"/>
      <c r="G14" s="51"/>
      <c r="H14" s="49"/>
      <c r="I14" s="49"/>
      <c r="J14" s="52"/>
      <c r="K14" s="52"/>
      <c r="L14" s="52"/>
      <c r="M14" s="50"/>
      <c r="N14" s="49"/>
      <c r="O14" s="49"/>
      <c r="P14" s="49"/>
      <c r="Q14" s="50"/>
    </row>
    <row r="15" spans="1:18" s="8" customFormat="1" x14ac:dyDescent="0.2">
      <c r="A15" s="23">
        <f>A2+1</f>
        <v>2</v>
      </c>
      <c r="B15" s="75">
        <v>3</v>
      </c>
      <c r="C15" s="95" t="s">
        <v>37</v>
      </c>
      <c r="D15" s="95">
        <v>3</v>
      </c>
      <c r="E15" s="31" t="s">
        <v>4</v>
      </c>
      <c r="F15" s="20" t="s">
        <v>42</v>
      </c>
      <c r="G15" s="20" t="s">
        <v>43</v>
      </c>
      <c r="H15" s="79" t="s">
        <v>567</v>
      </c>
      <c r="I15" s="25"/>
      <c r="J15" s="10">
        <v>4.6296296296296293E-4</v>
      </c>
      <c r="K15" s="10">
        <v>2.615740740740741E-3</v>
      </c>
      <c r="L15" s="10">
        <f>K15-J15</f>
        <v>2.1527777777777782E-3</v>
      </c>
      <c r="M15" s="5" t="e">
        <f>RANK(L15,L$2:L$9,1)</f>
        <v>#N/A</v>
      </c>
      <c r="N15" s="27" t="e">
        <f t="shared" ref="N15" si="17">M15+M16</f>
        <v>#N/A</v>
      </c>
      <c r="O15" s="71" t="e">
        <f t="shared" ref="O15" si="18">I15+N15</f>
        <v>#N/A</v>
      </c>
      <c r="P15" s="29" t="e">
        <f>RANK(O15,O$2:O$9,1)</f>
        <v>#N/A</v>
      </c>
      <c r="Q15" s="64" t="e">
        <f t="shared" ref="Q15" si="19">IF(P15=1,"OR",IF(P15=2,"ARGENT",IF(P15=3,"BRONZE","")))</f>
        <v>#N/A</v>
      </c>
      <c r="R15" s="32"/>
    </row>
    <row r="16" spans="1:18" s="8" customFormat="1" x14ac:dyDescent="0.2">
      <c r="A16" s="24"/>
      <c r="B16" s="76"/>
      <c r="C16" s="96"/>
      <c r="D16" s="96"/>
      <c r="E16" s="31" t="s">
        <v>5</v>
      </c>
      <c r="F16" s="20" t="s">
        <v>47</v>
      </c>
      <c r="G16" s="20" t="s">
        <v>48</v>
      </c>
      <c r="H16" s="80"/>
      <c r="I16" s="26"/>
      <c r="J16" s="10">
        <v>4.6296296296296293E-4</v>
      </c>
      <c r="K16" s="10"/>
      <c r="L16" s="10">
        <f>K16-J16</f>
        <v>-4.6296296296296293E-4</v>
      </c>
      <c r="M16" s="5" t="e">
        <f>RANK(L16,L$2:L$9,1)</f>
        <v>#N/A</v>
      </c>
      <c r="N16" s="28"/>
      <c r="O16" s="72"/>
      <c r="P16" s="30"/>
      <c r="Q16" s="73"/>
      <c r="R16" s="32"/>
    </row>
  </sheetData>
  <mergeCells count="30">
    <mergeCell ref="P2:P3"/>
    <mergeCell ref="P4:P5"/>
    <mergeCell ref="P6:P7"/>
    <mergeCell ref="P8:P9"/>
    <mergeCell ref="H15:H16"/>
    <mergeCell ref="H8:H9"/>
    <mergeCell ref="H6:H7"/>
    <mergeCell ref="H4:H5"/>
    <mergeCell ref="H2:H3"/>
    <mergeCell ref="I10:I11"/>
    <mergeCell ref="N10:N11"/>
    <mergeCell ref="O10:O11"/>
    <mergeCell ref="P10:P11"/>
    <mergeCell ref="F1:G1"/>
    <mergeCell ref="C15:C16"/>
    <mergeCell ref="D15:D16"/>
    <mergeCell ref="C2:C3"/>
    <mergeCell ref="D2:D3"/>
    <mergeCell ref="C4:C5"/>
    <mergeCell ref="D4:D5"/>
    <mergeCell ref="C6:C7"/>
    <mergeCell ref="D6:D7"/>
    <mergeCell ref="Q10:Q11"/>
    <mergeCell ref="C8:C9"/>
    <mergeCell ref="D8:D9"/>
    <mergeCell ref="A10:A11"/>
    <mergeCell ref="B10:B11"/>
    <mergeCell ref="C10:C11"/>
    <mergeCell ref="D10:D11"/>
    <mergeCell ref="H10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BG</vt:lpstr>
      <vt:lpstr>BF</vt:lpstr>
      <vt:lpstr>MG</vt:lpstr>
      <vt:lpstr>MF</vt:lpstr>
      <vt:lpstr>LG</vt:lpstr>
      <vt:lpstr>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cp:lastPrinted>2022-10-14T10:50:01Z</cp:lastPrinted>
  <dcterms:created xsi:type="dcterms:W3CDTF">2022-09-20T14:55:13Z</dcterms:created>
  <dcterms:modified xsi:type="dcterms:W3CDTF">2022-10-21T16:18:20Z</dcterms:modified>
</cp:coreProperties>
</file>